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21075" windowHeight="9540" firstSheet="1" activeTab="6"/>
  </bookViews>
  <sheets>
    <sheet name="บัญชีสรุปโครงการ" sheetId="1" r:id="rId1"/>
    <sheet name="ยุทธศาสตร์ที่ 1 ด้านการเมืองฯ" sheetId="2" r:id="rId2"/>
    <sheet name="ยุทธศาสตร์ที่ 2 ด้านสาธารณูฯ" sheetId="3" r:id="rId3"/>
    <sheet name="ยุทธศาสตร์ที่ 3  " sheetId="4" r:id="rId4"/>
    <sheet name="ยุทธ 4 ภาครัฐ" sheetId="5" r:id="rId5"/>
    <sheet name="ยุทธ 5 ศึกษา" sheetId="6" r:id="rId6"/>
    <sheet name="ครุภัณฑ์" sheetId="7" r:id="rId7"/>
  </sheets>
  <calcPr calcId="145621"/>
</workbook>
</file>

<file path=xl/calcChain.xml><?xml version="1.0" encoding="utf-8"?>
<calcChain xmlns="http://schemas.openxmlformats.org/spreadsheetml/2006/main">
  <c r="D60" i="1" l="1"/>
  <c r="B21" i="1"/>
  <c r="C60" i="1"/>
  <c r="E12" i="1" l="1"/>
  <c r="E58" i="1"/>
  <c r="E57" i="1"/>
  <c r="E56" i="1"/>
  <c r="E52" i="1"/>
  <c r="E51" i="1"/>
  <c r="E50" i="1"/>
  <c r="E36" i="1"/>
  <c r="E35" i="1"/>
  <c r="E34" i="1"/>
  <c r="E30" i="1"/>
  <c r="E29" i="1"/>
  <c r="E28" i="1"/>
  <c r="E27" i="1"/>
  <c r="E19" i="1"/>
  <c r="E18" i="1"/>
  <c r="E17" i="1"/>
  <c r="E9" i="1"/>
  <c r="E8" i="1"/>
  <c r="C58" i="1"/>
  <c r="C57" i="1"/>
  <c r="C56" i="1"/>
  <c r="C52" i="1"/>
  <c r="C51" i="1"/>
  <c r="C50" i="1"/>
  <c r="C36" i="1"/>
  <c r="C35" i="1"/>
  <c r="C34" i="1"/>
  <c r="C30" i="1"/>
  <c r="C29" i="1"/>
  <c r="C28" i="1"/>
  <c r="C27" i="1"/>
  <c r="C19" i="1"/>
  <c r="C18" i="1"/>
  <c r="C17" i="1"/>
  <c r="C12" i="1"/>
  <c r="C9" i="1"/>
  <c r="C8" i="1"/>
  <c r="D10" i="1" l="1"/>
  <c r="D54" i="1"/>
  <c r="D38" i="1"/>
  <c r="D32" i="1"/>
  <c r="D21" i="1"/>
  <c r="D14" i="1"/>
  <c r="B60" i="1"/>
  <c r="B54" i="1"/>
  <c r="B38" i="1"/>
  <c r="B32" i="1"/>
  <c r="B14" i="1"/>
  <c r="B10" i="1"/>
  <c r="D61" i="1" l="1"/>
  <c r="E60" i="1" s="1"/>
  <c r="B61" i="1"/>
  <c r="C54" i="1" l="1"/>
  <c r="C61" i="1"/>
  <c r="C38" i="1"/>
  <c r="C32" i="1"/>
  <c r="E38" i="1"/>
  <c r="E10" i="1"/>
  <c r="E54" i="1"/>
  <c r="E32" i="1"/>
  <c r="E21" i="1"/>
  <c r="E61" i="1"/>
  <c r="E14" i="1"/>
  <c r="C10" i="1"/>
  <c r="C14" i="1"/>
  <c r="C21" i="1"/>
</calcChain>
</file>

<file path=xl/sharedStrings.xml><?xml version="1.0" encoding="utf-8"?>
<sst xmlns="http://schemas.openxmlformats.org/spreadsheetml/2006/main" count="704" uniqueCount="280">
  <si>
    <t>บัญชีสรุปจำนวนโครงการและงบประมาณ</t>
  </si>
  <si>
    <t>องค์การบริหารส่วนตำบลหนองอ้อ</t>
  </si>
  <si>
    <t>ยุทธศาสตร์/แนวทางการพัฒนา</t>
  </si>
  <si>
    <t>จำนวนโครงการที่</t>
  </si>
  <si>
    <t>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</si>
  <si>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</si>
  <si>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</si>
  <si>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</si>
  <si>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</si>
  <si>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</si>
  <si>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</si>
  <si>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รวม</t>
  </si>
  <si>
    <t>รวมทั้งสิ้น</t>
  </si>
  <si>
    <t>ลำดับ</t>
  </si>
  <si>
    <t>ที่</t>
  </si>
  <si>
    <t>บัญชีโครงการ/กิจกรรม/งบประมาณ</t>
  </si>
  <si>
    <t>โครงการ/กิจกรรม</t>
  </si>
  <si>
    <t>รายละเอียดของโครงการ/</t>
  </si>
  <si>
    <t>กิจกรรม</t>
  </si>
  <si>
    <t>สถานที่</t>
  </si>
  <si>
    <t>1.  ยุทธศาสตร์การพัฒนาด้านโครงสร้างพื้นฐาน</t>
  </si>
  <si>
    <t>2. ยุทธศาสตร์การพัฒนาแหล่งน้ำ</t>
  </si>
  <si>
    <t>4.  ยุทธศาสตร์การพัฒนาการบริหารภาครัฐที่ดี</t>
  </si>
  <si>
    <t>5. ยุทธศาสตร์การพัฒนาส่งเสริมด้านการศึกษาและศาสนา</t>
  </si>
  <si>
    <t>6.  ยุทธศาสตร์การพัฒนาส่งเสริมการท่องเที่ยว การอนุรักษ์ฟื้นฟู</t>
  </si>
  <si>
    <t>7.  ยุทธศาสตร์ด้านความมั่นคงปลอดภัยในชีวิตและทรัพย์สิน</t>
  </si>
  <si>
    <r>
      <t xml:space="preserve">   </t>
    </r>
    <r>
      <rPr>
        <b/>
        <sz val="16"/>
        <color theme="1"/>
        <rFont val="TH SarabunIT๙"/>
        <family val="2"/>
      </rPr>
      <t xml:space="preserve"> ปัญหาความยากจน</t>
    </r>
  </si>
  <si>
    <t>3. ยุทธศาสตร์พัฒนาคุณภาพชีวิต พัฒนาเศรษฐกิจและแก้ไข</t>
  </si>
  <si>
    <t>กองช่าง</t>
  </si>
  <si>
    <t>กองสาธาฯ</t>
  </si>
  <si>
    <t>แผนการดำเนินงาน ประจำปีงบประมาณ พ.ศ.2561</t>
  </si>
  <si>
    <t>(บาท)</t>
  </si>
  <si>
    <t>หน่วยงาน</t>
  </si>
  <si>
    <t>รับผิดชอบหลัก</t>
  </si>
  <si>
    <t xml:space="preserve">  3.1 แผนงานสาธารณสุข</t>
  </si>
  <si>
    <t xml:space="preserve">  1.1 แผนงานเคหะและชุมชน </t>
  </si>
  <si>
    <t xml:space="preserve">  2.1 แผนงานการเกษตร</t>
  </si>
  <si>
    <t xml:space="preserve">  3.2 แผนงานสร้างความเข้มแข็งของชุมชน</t>
  </si>
  <si>
    <t xml:space="preserve">  3.3 แผนงานงบกลาง</t>
  </si>
  <si>
    <t xml:space="preserve">  4.1 แผนงานเคหะและชุมชน</t>
  </si>
  <si>
    <t xml:space="preserve">  4.2. แผนงานบริหารงานทั่วไป </t>
  </si>
  <si>
    <t xml:space="preserve">  4.3 แผนงานสร้างความเข้มแข็งของชุมชน</t>
  </si>
  <si>
    <t xml:space="preserve">  4.4 แผนงานการรักษาความสงบภายใน</t>
  </si>
  <si>
    <t xml:space="preserve">  5.1 แผนงานการศึกษา</t>
  </si>
  <si>
    <t xml:space="preserve">  5.2 แผนงานการศาสนาวัฒนธรรมและนันทนาการ</t>
  </si>
  <si>
    <t xml:space="preserve">  6.1 แผนงานเคหะและชุมชน</t>
  </si>
  <si>
    <t xml:space="preserve">  6.2 แผนงานการเกษตร</t>
  </si>
  <si>
    <t xml:space="preserve">  6.3 แผนงานการศาสนาวัฒนธรรมและนันทนาการ</t>
  </si>
  <si>
    <t xml:space="preserve">  7.1 แผนงานงบกลาง</t>
  </si>
  <si>
    <t xml:space="preserve">  7.2 แผนงานการรักษาความสงบภายใน</t>
  </si>
  <si>
    <t xml:space="preserve">  7.3 แผนงานสร้างความเข้มแข็งของชุมชน</t>
  </si>
  <si>
    <t>กองการศึกษาฯ</t>
  </si>
  <si>
    <t>สำนักปลัด</t>
  </si>
  <si>
    <t xml:space="preserve">  5.3 แผนงานสร้างความเข้มแข็งของชุมชน</t>
  </si>
  <si>
    <t>พนักงานส่วนตำบลและพนักงานจ้าง</t>
  </si>
  <si>
    <t xml:space="preserve">  1.2 แผนงานอุตสาหกรรมและการโยธา</t>
  </si>
  <si>
    <t xml:space="preserve">     ทรัพยากรธรรมชาติและสิ่งแวดล้อม</t>
  </si>
  <si>
    <t>องค์การบริหารส่วนตำบลหนองเยือง อำเภอบ้านใหม่ไชยพจน์ จังหวัดบุรีรัมย์</t>
  </si>
  <si>
    <t>1. ยุทธศาสตร์ด้านการเมืองและการบริหาร</t>
  </si>
  <si>
    <t>อบต.</t>
  </si>
  <si>
    <t>สำนักปลัดฯ</t>
  </si>
  <si>
    <t>จัดงานวันท้องถิ่นไทย</t>
  </si>
  <si>
    <t>การจัดกิจกรรมงานวันท้องถิ่นไทย</t>
  </si>
  <si>
    <t>จัดเวทีประชาคมและแผนแม่บทชุมชน</t>
  </si>
  <si>
    <t>จัดประชาคมหมู่บ้านเพื่อจัดทำแผนพัฒนา</t>
  </si>
  <si>
    <t>ท้องถิ่น</t>
  </si>
  <si>
    <t>จัดการเลือกตั้งนายก อบต. และ ส.อบต.</t>
  </si>
  <si>
    <t>ฝึกอบรมเพื่อเพิ่มประสิทธิภาพของผู้บริหาร</t>
  </si>
  <si>
    <t>ส.อบต. พนักงานส่วนตำบลและพนักงานจ้าง</t>
  </si>
  <si>
    <t>จัดการฝึกอบรมศึกษาดูงาน นายกฯ ส.อบต.</t>
  </si>
  <si>
    <t>อุดหนุน อ.บ้านใหม่ไชยพจน์ ตามโครงการ</t>
  </si>
  <si>
    <t>จัดงานกาชาดประจำปี</t>
  </si>
  <si>
    <t>อุดหนุนอำเภอฯ</t>
  </si>
  <si>
    <t>อุดหนุนปกครองอำเภอตามโครงการ</t>
  </si>
  <si>
    <t>อำเภอยิ้มเคลื่อนที่</t>
  </si>
  <si>
    <t>ม.4</t>
  </si>
  <si>
    <t>โครงการก่อสร้างถนน คสล. ม.6</t>
  </si>
  <si>
    <t>ม.6</t>
  </si>
  <si>
    <t>ม.8</t>
  </si>
  <si>
    <t>2. ยุทธศาสตร์ด้านสาธารณูปโภคพื้นฐาน</t>
  </si>
  <si>
    <t>ม.3</t>
  </si>
  <si>
    <t>ม.5</t>
  </si>
  <si>
    <t>ม.7</t>
  </si>
  <si>
    <t>ม.1</t>
  </si>
  <si>
    <t>ม.2</t>
  </si>
  <si>
    <t>ม.9</t>
  </si>
  <si>
    <t>3. ยุทธศาสตร์ด้านการพัฒนาคุณภาพชีวิต สาธารณสุขอนามัยและทรัพยากรธรรมชาติสิ่งแวดล้อม</t>
  </si>
  <si>
    <t>เบี้ยยังชีพผู้สูงอายุ</t>
  </si>
  <si>
    <t>จ่ายเบี้ยยังชีพผู้สุงอายุ</t>
  </si>
  <si>
    <t>ม.1-ม.9</t>
  </si>
  <si>
    <t>กองสวัสดิการ</t>
  </si>
  <si>
    <t>เบี้ยยังชีพผู้พิการ</t>
  </si>
  <si>
    <t>จ่ายเบี้ยยังชีพผู้พิการ</t>
  </si>
  <si>
    <t>เบี้ยยังชีพผู้ป่วยเอดส์</t>
  </si>
  <si>
    <t>จ่ายเบี้ยยังชีพผู้ป่วยเอดส์</t>
  </si>
  <si>
    <t>อุดหนุนอำเภอบ้านใหม่ฯตามโครงการ</t>
  </si>
  <si>
    <t>สนับสนุนการป้องกันและแก้ไขปัญหา</t>
  </si>
  <si>
    <t>ยาเสพติด</t>
  </si>
  <si>
    <t>จ่ายเงินอุดหนุนให้อำเภอบ้านใหม่ฯ</t>
  </si>
  <si>
    <t>โครงการป้องกันและลดอุบัติเหตุทาง</t>
  </si>
  <si>
    <t>ถนนในช่วงเทศกาลสำคัญ</t>
  </si>
  <si>
    <t>ตั้งจุดบริการประชาชนในช่วงเทศกาล</t>
  </si>
  <si>
    <t>ปีใหม่/สงกรานต์</t>
  </si>
  <si>
    <t>โครงการฝึกอบรม อปพร. หลักสูตร</t>
  </si>
  <si>
    <t>จัดตั้ง</t>
  </si>
  <si>
    <t>อบรม อปพร. หลักสูตรจัดตั้ง</t>
  </si>
  <si>
    <t>โครงการดำเนินงานของชุดปฏิบัติการ</t>
  </si>
  <si>
    <t>กู้ชีพฉุกเฉิน</t>
  </si>
  <si>
    <t>จัดฝึกอบรมหลักสูตรการปฐมพยาบาลเบื้อง</t>
  </si>
  <si>
    <t>ต้นของชุดปฏิบัติการกู้ชีพกู้ภัย</t>
  </si>
  <si>
    <t>โครงการฝึกซ้อมแผนป้องกันการเกิด</t>
  </si>
  <si>
    <t>จัดฝึกอบรมซ้อมแผนป้องกันการเกิด</t>
  </si>
  <si>
    <t>อัคคีภัย</t>
  </si>
  <si>
    <t>โครงการส่งเสริมความรู้เกี่ยวกับภัย</t>
  </si>
  <si>
    <t>และการป้องกันภัยแก่ประชาชน</t>
  </si>
  <si>
    <t>จัดฝึกอบรมโครงการส่งเสริมความรู้เกี่ยวกับ</t>
  </si>
  <si>
    <t>ภัยและการป้องกันภัยแก่ประชาชน</t>
  </si>
  <si>
    <t>โครงการปรับปรุงและฝังกลบขยะ</t>
  </si>
  <si>
    <t>ฝังกลบขยะในเขตรับผิดชอบ</t>
  </si>
  <si>
    <t>โครงการป้องกันโรคติดต่อและ</t>
  </si>
  <si>
    <t>โรคระบาด</t>
  </si>
  <si>
    <t>จัดฝึกอบรมโครงการป้องกันโรคติดต่อ</t>
  </si>
  <si>
    <t>และโรคระบาด</t>
  </si>
  <si>
    <t>โครงการป้องกันและแก้ไขปัญหา</t>
  </si>
  <si>
    <t>จัดทำโครงการป้องกันและแก้ไขปัญหา</t>
  </si>
  <si>
    <t>โครงการรณรงค์ควบคุมและป้องกัน</t>
  </si>
  <si>
    <t>โรคไข้เลือดออก</t>
  </si>
  <si>
    <t>จัดทำโครงการรณรงค์ควบคุมและป้องกัน</t>
  </si>
  <si>
    <t>โครงการรณรงค์ฉีดวัคซีนและป้องกัน</t>
  </si>
  <si>
    <t>โรคพิษสุนัขบ้า</t>
  </si>
  <si>
    <t>จัดทำโครงการรณรงค์ฉีดวัคซีนและป้องกัน</t>
  </si>
  <si>
    <t>โครงการส่งเสริมการคัดแยกขยะ</t>
  </si>
  <si>
    <t>ที่ต้นทาง</t>
  </si>
  <si>
    <t>จัดทำโครงการคัดแยกขยะที่ต้นทาง</t>
  </si>
  <si>
    <t>อุดหนุนตามโครงการพระราชดำริด้าน</t>
  </si>
  <si>
    <t>สาธารณสุข</t>
  </si>
  <si>
    <t>เพื่อจ่ายตามโครงการพระราชดำริด้าน</t>
  </si>
  <si>
    <t>อุดหนุนตามโครงการสัตว์ปลอดโรค</t>
  </si>
  <si>
    <t>คนปลอดภัยจากโรคพิษสุนัขบ้า</t>
  </si>
  <si>
    <t>เพื่อจ่ายตามโครงการสัตว์ปลอดโรค</t>
  </si>
  <si>
    <t>โครงการสงเคราะห์ผู้ด้อยโอกาส</t>
  </si>
  <si>
    <t>ผู้ยากไร้ทางสังคม</t>
  </si>
  <si>
    <t>ช่วยเหลือผู้ด้อยโอกาส ผู้ยากไร้ทางสังคม</t>
  </si>
  <si>
    <t>กองสวัสดิการฯ</t>
  </si>
  <si>
    <t>โครงการปลูกต้นไม้วันสิ่งแวดล้อม</t>
  </si>
  <si>
    <t>ปลูกต้นไม้วันสิ่งแวดล้อมโลก</t>
  </si>
  <si>
    <t>โครงการท้องถิ่นไทยรวมใจภักดิ์รักพื้นที่</t>
  </si>
  <si>
    <t>สีเขียว</t>
  </si>
  <si>
    <t>กิจกรรมปลูกต้นไม้ในเขตรับผิดชอบ</t>
  </si>
  <si>
    <t>โครงการปล่อยปลาในแหล่งน้ำสาธารณะ</t>
  </si>
  <si>
    <t>ปล่อยปลาในแหล่งน้ำสาธารณะ</t>
  </si>
  <si>
    <t>4. ยุทธศาสตร์ด้านการศึกษา ศาสนา วัฒนธรรมและนันทนาการ</t>
  </si>
  <si>
    <t>5. ยุทธศาสตร์ด้านเศรษฐกิจ</t>
  </si>
  <si>
    <t>โครงการจ้างนักเรียนนักศึกษา</t>
  </si>
  <si>
    <t>ปฏิบัติงานในช่วงปิดภาคเรียน</t>
  </si>
  <si>
    <t>จ้างนักเรียนนักศึกษาปฏิบัติงาน</t>
  </si>
  <si>
    <t>ในช่วงปิดภาคเรียน</t>
  </si>
  <si>
    <t>บัญชีครุภัณฑ์/งบประมาณ</t>
  </si>
  <si>
    <t>โครงการจัดนิทรรศการและออกร้านสินค้า</t>
  </si>
  <si>
    <t>จัดร้านจำหน่ายสินค้า OTOP</t>
  </si>
  <si>
    <t>โครงการอบรมศึกษาดูงานการส่งเสริม</t>
  </si>
  <si>
    <t>พัฒนาศักยภาพกลุ่มอาชีพ ต.หนองเยือง</t>
  </si>
  <si>
    <t>ศึกษาดูงานเพื่อส่งเสริม</t>
  </si>
  <si>
    <t>ศักยภาพกลุ่มอาชีพ</t>
  </si>
  <si>
    <t>การสนับสนุนกลุ่มอาชีพใน</t>
  </si>
  <si>
    <t>เขตรับผิดชอบ</t>
  </si>
  <si>
    <t>โครงการส่งเสริมและผลิตข้าวพันธุ์ดี</t>
  </si>
  <si>
    <t>ส่งเสริมการปลูกข้าวให้แก่</t>
  </si>
  <si>
    <t>เกษตรกรในเขตรับผิดชอบ</t>
  </si>
  <si>
    <t>โครงการแปลงสาธิตการเกษตร</t>
  </si>
  <si>
    <t>ตามแนวทางปรัชญาเศรษฐกิจ</t>
  </si>
  <si>
    <t>พอเพียง</t>
  </si>
  <si>
    <t>แปลงสาธิตการเกษตร</t>
  </si>
  <si>
    <t>ตามแนวปรัชญาเศรษฐกิจ</t>
  </si>
  <si>
    <t>โครงการส่งเสริมการทำปุ๋ยอินทรีย์</t>
  </si>
  <si>
    <t>ส่งเสริมการทำปุ๋ยอินทรีย์</t>
  </si>
  <si>
    <t>แก่ประชาชนในเขตรับผิดชอบ</t>
  </si>
  <si>
    <t xml:space="preserve">โครงการสนับสนุนกลุ่มอาชีพ ม.1 - </t>
  </si>
  <si>
    <t>รถบรรทุก(ดีเซล) จำนวน 1 คัน</t>
  </si>
  <si>
    <t>ขนาด 1 ตัน ปริมาตรกระบอก</t>
  </si>
  <si>
    <t>หรือกำลังเครื่องยนต์สูงสุด</t>
  </si>
  <si>
    <t>แค็บ</t>
  </si>
  <si>
    <t>จำนวน 1 เครื่อง</t>
  </si>
  <si>
    <t>โครงการก่อสร้างยกระดับถนนดิน</t>
  </si>
  <si>
    <t>โครงการในการปกป้องสถาบันสำคัญ</t>
  </si>
  <si>
    <t>ของชาติ</t>
  </si>
  <si>
    <t>จัดทำโครงการ</t>
  </si>
  <si>
    <t>จัดทำแผนที่ภาษีและทะเบียนทรัพย์สิน</t>
  </si>
  <si>
    <t>คลัง</t>
  </si>
  <si>
    <t>โครงการอบรมให้ความรู้เรื่องสิทธิ</t>
  </si>
  <si>
    <t>และหน้าที่ของสตรี</t>
  </si>
  <si>
    <t>รอบรมให้ความรู้เรื่องสิทธิ</t>
  </si>
  <si>
    <t>โครงการสร้างความปรองดองสมานฉันท์</t>
  </si>
  <si>
    <t>ขนาด 5 x 0.15 x 80 ม. หรือมีพื้นที่ คสล.</t>
  </si>
  <si>
    <t>โครงการก่อสร้างถนน คสล. ม.5</t>
  </si>
  <si>
    <t>ขนาด 6 x 0.15 x 100 ม. หรือมีพื้นที่ คสล.</t>
  </si>
  <si>
    <t>โครงการก่อสร้างถนน คสล. ม.7</t>
  </si>
  <si>
    <t>โครงการก่อสร้างถนน คสล. ม.9</t>
  </si>
  <si>
    <t>ขนาด 4 x 0.15 x 20 ม. หรือมีพื้นที่ คสล.</t>
  </si>
  <si>
    <t>ไม่น้อยกว่า 400 ตร.ม.</t>
  </si>
  <si>
    <t>ไม่น้อยกว่า 600 ตร.ม.</t>
  </si>
  <si>
    <t>ไม่น้อยกว่า 80 ตร.ม.</t>
  </si>
  <si>
    <t>พร้อมลงหินคลุก ม.8</t>
  </si>
  <si>
    <t xml:space="preserve">ขนาด 6 x 0.50 x 460 ม. </t>
  </si>
  <si>
    <t>โครงการก่อสร้างร่องระบายน้ำ คสล. ม.1</t>
  </si>
  <si>
    <t>ขนาดปากกว้าง 0.30 ม. ลึก 0.30 ม. ผนัง</t>
  </si>
  <si>
    <t>คสล. หนา 0.075 ม. พร้อมฝาปิด คสล. หนา</t>
  </si>
  <si>
    <t xml:space="preserve">0.10 ม. ยาว 228 ม. พร้อมวางท่อระบายน้ำ </t>
  </si>
  <si>
    <t>จำนวน 17 ท่อน</t>
  </si>
  <si>
    <t>คสล. ขนาดเส้นผ่านศูนย์กลาง 0.30 ม.</t>
  </si>
  <si>
    <t>โครงการก่อสร้างร่องระบายน้ำ คสล. ม.2</t>
  </si>
  <si>
    <t xml:space="preserve">0.10 ม. ยาว 226 ม. พร้อมวางท่อระบายน้ำ </t>
  </si>
  <si>
    <t>โครงการก่อสร้างร่องระบายน้ำ คสล. ม.9</t>
  </si>
  <si>
    <t xml:space="preserve">0.10 ม. ยาว 202 ม. พร้อมวางท่อระบายน้ำ </t>
  </si>
  <si>
    <t>จำนวน 30 ท่อน</t>
  </si>
  <si>
    <t>โครงการวางท่อระบายน้ำ ม.3</t>
  </si>
  <si>
    <t>ท่อระบายน้ำ คสล. ขนาดเส้นผ่านศูนย์กลาง</t>
  </si>
  <si>
    <t>0.60 ม. ยาว 190 ม. พร้อมบ่อพัก</t>
  </si>
  <si>
    <t>จำนวน 19 บ่อ</t>
  </si>
  <si>
    <t>โครงการขุดลอกคลองกุดน้ำใส ม.4</t>
  </si>
  <si>
    <t>ขนาดปากกว้าง 20 ม. ยาว 313 ม. ลึก</t>
  </si>
  <si>
    <t xml:space="preserve">2.50 ม. ปริมาตรดินขุดไม่น้อยกว่า </t>
  </si>
  <si>
    <t>8,568.38 ลูกบาศก์เมตร</t>
  </si>
  <si>
    <t>โครงการ Big Cleanning Day</t>
  </si>
  <si>
    <t>จัดทำโครงการ Big Cleanning Day</t>
  </si>
  <si>
    <t>อุดหนุน สนง.เหล่ากาชาดจังหวัด</t>
  </si>
  <si>
    <t>อุดหนุนจังหวัด</t>
  </si>
  <si>
    <t>อุดหนุนที่ทำการปกครองจังหวัด</t>
  </si>
  <si>
    <t>จ่ายเงินอุดหนุนฯตามโครงการ</t>
  </si>
  <si>
    <t>บุรีรัมย์ ตามโครงการขึ้นเขาพนมรุ้ง</t>
  </si>
  <si>
    <t>ขึ้นเขาพนมรุ้ง</t>
  </si>
  <si>
    <t>อุดหนุน อ.บ้านใหม่ฯตามโครงการ</t>
  </si>
  <si>
    <t>จัดงานพระราชพิธีและรัฐพิธี</t>
  </si>
  <si>
    <t>อุดหนุน อ.บ้านใหม่ฯโครงการแข่งขัน</t>
  </si>
  <si>
    <t>กีฬาชิงถ้วยพระราชทานฯ</t>
  </si>
  <si>
    <t>อุดหนุน จ.บุรีรัมย์ ตามโครงการ</t>
  </si>
  <si>
    <t>จัดงานอนุรักษ์ประเพณีฯ</t>
  </si>
  <si>
    <t>โครงการอบรมคุณธรรมจริยธรรม</t>
  </si>
  <si>
    <t>อบรมคุณธรรมจริยธรรม</t>
  </si>
  <si>
    <t>กองการศึกษา</t>
  </si>
  <si>
    <t>โครงการสนับสนุนค่าใช้จ่ายการ</t>
  </si>
  <si>
    <t>บริหารสถานศึกษา</t>
  </si>
  <si>
    <t>โครงการแข่งขันกีฬาสัมพันธ์</t>
  </si>
  <si>
    <t>ศูนย์พัฒนาเด็กเล็ก</t>
  </si>
  <si>
    <t>สนับสนุนค่าใช้จ่ายการ</t>
  </si>
  <si>
    <t>แข่งขันกีฬาสัมพันธ์</t>
  </si>
  <si>
    <t>ค่าอาหารเสริม(นม)</t>
  </si>
  <si>
    <t>โรงเรียน</t>
  </si>
  <si>
    <t>อุดหนุนโรงเรียนตามโครงการ</t>
  </si>
  <si>
    <t>อาหารกลางวัน</t>
  </si>
  <si>
    <t>โครงการรดน้ำขอพรผู้สูงอายุ</t>
  </si>
  <si>
    <t>รดน้ำขอพรผู้สูงอายุ</t>
  </si>
  <si>
    <t>โครงการแข่งขันกีฬาต้านยาเสพติด</t>
  </si>
  <si>
    <t>แข่งขันกีฬาต้านยาเสพติดของ</t>
  </si>
  <si>
    <t>กองการ</t>
  </si>
  <si>
    <t>ประชาชนในเขตรับผิดชอบ</t>
  </si>
  <si>
    <t>ศึกษาฯ</t>
  </si>
  <si>
    <t>โครงการจัดงานประเพณีปรางค์กู่</t>
  </si>
  <si>
    <t>จัดทำโครงการจัดงานปรางค์กู่</t>
  </si>
  <si>
    <t>ฤาษี</t>
  </si>
  <si>
    <t>โครงการส่งเสริมงานประเพณี</t>
  </si>
  <si>
    <t>ปรางค์กู่สวนแตง</t>
  </si>
  <si>
    <t>บุญบั้งไฟ</t>
  </si>
  <si>
    <t>ส่งเสริมงานประเพณี</t>
  </si>
  <si>
    <t>โครงการจัดงานวันประเพณี</t>
  </si>
  <si>
    <t>วันเข้าพรรษา</t>
  </si>
  <si>
    <t>จัดงานวันประเพณี</t>
  </si>
  <si>
    <t>จัดงานประเพณีปรางค์กู่สวนแตง</t>
  </si>
  <si>
    <t>จัดงานประเพณีบุญบั้งไฟ</t>
  </si>
  <si>
    <t>OTOP ประจำปีงบประมาณ 2563</t>
  </si>
  <si>
    <t>ประจำปี 2563</t>
  </si>
  <si>
    <t>ชีวภาพ ประจำปีงบประมาณ 2563</t>
  </si>
  <si>
    <t>สูบไม่ต่ำกว่า 2,000 ซีซี</t>
  </si>
  <si>
    <t>ไม่ค่ำกว่า 90 กิโลวัตต์</t>
  </si>
  <si>
    <t>ขับเคลื่อน 2 ล้อ แบบดับเบิ้ล</t>
  </si>
  <si>
    <t>ค่าจัดซื้อเครื่องคอมพิวเตอร์โน๊ตบุ๊ค</t>
  </si>
  <si>
    <t>มีหน่วยประมวลผลกลาง</t>
  </si>
  <si>
    <t>ไม่น้อยกว่า 1 แกนหลัก</t>
  </si>
  <si>
    <t>รายงานผลการดำเนินงาน ประจำปีงบประมาณ พ.ศ.2563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</si>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</sst>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sz val="12"/>
      <name val="TH SarabunIT๙"/>
      <family val="2"/>
    </font>
    <font>
      <sz val="14"/>
      <name val="TH NiramitIT๙"/>
    </font>
    <font>
      <b/>
      <sz val="16"/>
      <color theme="1"/>
      <name val="TH NiramitIT๙"/>
    </font>
    <font>
      <sz val="16"/>
      <color theme="1"/>
      <name val="TH NiramitIT๙"/>
    </font>
    <font>
      <b/>
      <sz val="14"/>
      <color theme="1"/>
      <name val="TH NiramitIT๙"/>
    </font>
    <font>
      <b/>
      <sz val="12"/>
      <color theme="1"/>
      <name val="TH NiramitIT๙"/>
    </font>
    <font>
      <sz val="12"/>
      <name val="TH NiramitIT๙"/>
    </font>
    <font>
      <b/>
      <sz val="10"/>
      <color theme="1"/>
      <name val="TH NiramitIT๙"/>
    </font>
    <font>
      <sz val="11"/>
      <name val="TH NiramitIT๙"/>
    </font>
    <font>
      <sz val="13.5"/>
      <name val="TH NiramitIT๙"/>
    </font>
    <font>
      <sz val="10"/>
      <name val="TH NiramitIT๙"/>
    </font>
    <font>
      <sz val="13"/>
      <name val="TH NiramitIT๙"/>
    </font>
    <font>
      <sz val="14"/>
      <color theme="1"/>
      <name val="TH NiramitIT๙"/>
    </font>
    <font>
      <sz val="13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ahoma"/>
      <family val="2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 textRotation="180"/>
    </xf>
    <xf numFmtId="0" fontId="3" fillId="0" borderId="9" xfId="0" applyFont="1" applyBorder="1"/>
    <xf numFmtId="0" fontId="2" fillId="0" borderId="4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0" borderId="0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2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0" xfId="1" applyNumberFormat="1" applyFont="1" applyBorder="1" applyAlignment="1"/>
    <xf numFmtId="4" fontId="2" fillId="0" borderId="0" xfId="1" applyNumberFormat="1" applyFont="1" applyBorder="1" applyAlignment="1">
      <alignment horizontal="right"/>
    </xf>
    <xf numFmtId="4" fontId="2" fillId="3" borderId="1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1" xfId="1" applyNumberFormat="1" applyFont="1" applyFill="1" applyBorder="1" applyAlignment="1">
      <alignment horizontal="center"/>
    </xf>
    <xf numFmtId="4" fontId="2" fillId="3" borderId="11" xfId="1" applyNumberFormat="1" applyFont="1" applyFill="1" applyBorder="1" applyAlignment="1">
      <alignment horizontal="right"/>
    </xf>
    <xf numFmtId="4" fontId="2" fillId="3" borderId="11" xfId="1" applyNumberFormat="1" applyFont="1" applyFill="1" applyBorder="1" applyAlignment="1"/>
    <xf numFmtId="0" fontId="10" fillId="0" borderId="9" xfId="0" applyFont="1" applyBorder="1"/>
    <xf numFmtId="0" fontId="10" fillId="0" borderId="10" xfId="0" applyFont="1" applyBorder="1"/>
    <xf numFmtId="0" fontId="13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3" fontId="10" fillId="0" borderId="8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right"/>
    </xf>
    <xf numFmtId="0" fontId="15" fillId="0" borderId="9" xfId="0" applyFont="1" applyBorder="1"/>
    <xf numFmtId="0" fontId="16" fillId="2" borderId="10" xfId="0" applyFont="1" applyFill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textRotation="90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187" fontId="7" fillId="4" borderId="0" xfId="1" applyNumberFormat="1" applyFont="1" applyFill="1" applyBorder="1"/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6" fillId="4" borderId="0" xfId="0" applyFont="1" applyFill="1" applyBorder="1"/>
    <xf numFmtId="187" fontId="8" fillId="4" borderId="0" xfId="1" applyNumberFormat="1" applyFont="1" applyFill="1" applyBorder="1"/>
    <xf numFmtId="0" fontId="2" fillId="4" borderId="0" xfId="0" applyFont="1" applyFill="1" applyBorder="1" applyAlignment="1">
      <alignment horizontal="right" textRotation="180"/>
    </xf>
    <xf numFmtId="0" fontId="5" fillId="4" borderId="0" xfId="0" applyFont="1" applyFill="1" applyBorder="1"/>
    <xf numFmtId="0" fontId="20" fillId="0" borderId="8" xfId="0" applyFont="1" applyBorder="1"/>
    <xf numFmtId="0" fontId="20" fillId="0" borderId="10" xfId="0" applyFont="1" applyBorder="1"/>
    <xf numFmtId="0" fontId="20" fillId="0" borderId="9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3" fontId="10" fillId="0" borderId="1" xfId="0" applyNumberFormat="1" applyFont="1" applyBorder="1" applyAlignment="1">
      <alignment horizontal="right"/>
    </xf>
    <xf numFmtId="0" fontId="6" fillId="0" borderId="13" xfId="0" applyFont="1" applyBorder="1"/>
    <xf numFmtId="0" fontId="6" fillId="0" borderId="12" xfId="0" applyFont="1" applyBorder="1"/>
    <xf numFmtId="0" fontId="6" fillId="0" borderId="11" xfId="0" applyFont="1" applyBorder="1"/>
    <xf numFmtId="3" fontId="10" fillId="0" borderId="10" xfId="0" applyNumberFormat="1" applyFont="1" applyBorder="1" applyAlignment="1">
      <alignment horizontal="right"/>
    </xf>
    <xf numFmtId="0" fontId="18" fillId="0" borderId="9" xfId="0" applyFont="1" applyBorder="1"/>
    <xf numFmtId="3" fontId="0" fillId="0" borderId="0" xfId="0" applyNumberForma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6" fillId="0" borderId="0" xfId="0" applyFont="1"/>
    <xf numFmtId="0" fontId="21" fillId="0" borderId="8" xfId="0" applyFont="1" applyBorder="1"/>
    <xf numFmtId="3" fontId="21" fillId="0" borderId="0" xfId="0" applyNumberFormat="1" applyFont="1"/>
    <xf numFmtId="0" fontId="10" fillId="0" borderId="5" xfId="0" applyFont="1" applyBorder="1" applyAlignment="1">
      <alignment horizontal="center"/>
    </xf>
    <xf numFmtId="0" fontId="10" fillId="0" borderId="7" xfId="0" applyFont="1" applyBorder="1"/>
    <xf numFmtId="0" fontId="20" fillId="0" borderId="8" xfId="0" applyFont="1" applyBorder="1" applyAlignment="1">
      <alignment horizontal="center"/>
    </xf>
    <xf numFmtId="3" fontId="20" fillId="0" borderId="8" xfId="0" applyNumberFormat="1" applyFont="1" applyBorder="1" applyAlignment="1">
      <alignment horizontal="right"/>
    </xf>
    <xf numFmtId="0" fontId="22" fillId="0" borderId="14" xfId="0" applyFont="1" applyBorder="1"/>
    <xf numFmtId="0" fontId="22" fillId="0" borderId="15" xfId="0" applyFont="1" applyBorder="1"/>
    <xf numFmtId="0" fontId="22" fillId="0" borderId="2" xfId="0" applyFont="1" applyBorder="1"/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22" fillId="0" borderId="5" xfId="0" applyFont="1" applyBorder="1"/>
    <xf numFmtId="0" fontId="22" fillId="0" borderId="7" xfId="0" applyFont="1" applyBorder="1"/>
    <xf numFmtId="0" fontId="22" fillId="0" borderId="6" xfId="0" applyFont="1" applyBorder="1"/>
    <xf numFmtId="0" fontId="20" fillId="0" borderId="9" xfId="0" applyFont="1" applyBorder="1" applyAlignment="1">
      <alignment horizontal="center"/>
    </xf>
    <xf numFmtId="3" fontId="20" fillId="0" borderId="9" xfId="0" applyNumberFormat="1" applyFont="1" applyBorder="1" applyAlignment="1">
      <alignment horizontal="right"/>
    </xf>
    <xf numFmtId="0" fontId="21" fillId="0" borderId="0" xfId="0" applyFont="1" applyBorder="1"/>
    <xf numFmtId="0" fontId="21" fillId="0" borderId="9" xfId="0" applyFont="1" applyBorder="1"/>
    <xf numFmtId="0" fontId="21" fillId="0" borderId="0" xfId="0" applyFont="1"/>
    <xf numFmtId="0" fontId="23" fillId="0" borderId="0" xfId="0" applyFont="1"/>
    <xf numFmtId="0" fontId="23" fillId="0" borderId="10" xfId="0" applyFont="1" applyBorder="1"/>
    <xf numFmtId="0" fontId="21" fillId="0" borderId="10" xfId="0" applyFont="1" applyBorder="1"/>
    <xf numFmtId="0" fontId="21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5" fillId="0" borderId="8" xfId="0" applyFont="1" applyBorder="1"/>
    <xf numFmtId="4" fontId="10" fillId="0" borderId="8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3" fontId="24" fillId="0" borderId="0" xfId="0" applyNumberFormat="1" applyFont="1"/>
    <xf numFmtId="187" fontId="25" fillId="4" borderId="0" xfId="1" applyNumberFormat="1" applyFont="1" applyFill="1" applyBorder="1"/>
    <xf numFmtId="187" fontId="6" fillId="4" borderId="0" xfId="0" applyNumberFormat="1" applyFont="1" applyFill="1" applyBorder="1"/>
    <xf numFmtId="187" fontId="0" fillId="0" borderId="0" xfId="1" applyNumberFormat="1" applyFont="1"/>
    <xf numFmtId="187" fontId="0" fillId="0" borderId="0" xfId="0" applyNumberFormat="1"/>
    <xf numFmtId="0" fontId="14" fillId="2" borderId="1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293688</xdr:colOff>
      <xdr:row>0</xdr:row>
      <xdr:rowOff>23813</xdr:rowOff>
    </xdr:from>
    <xdr:ext cx="682625" cy="251736"/>
    <xdr:sp macro="" textlink="">
      <xdr:nvSpPr>
        <xdr:cNvPr id="2" name="กล่องข้อความ 1"/>
        <xdr:cNvSpPr txBox="1"/>
      </xdr:nvSpPr>
      <xdr:spPr>
        <a:xfrm>
          <a:off x="8683626" y="23813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  <xdr:oneCellAnchor>
    <xdr:from>
      <xdr:col>5</xdr:col>
      <xdr:colOff>301625</xdr:colOff>
      <xdr:row>22</xdr:row>
      <xdr:rowOff>31750</xdr:rowOff>
    </xdr:from>
    <xdr:ext cx="682625" cy="251736"/>
    <xdr:sp macro="" textlink="">
      <xdr:nvSpPr>
        <xdr:cNvPr id="3" name="กล่องข้อความ 2"/>
        <xdr:cNvSpPr txBox="1"/>
      </xdr:nvSpPr>
      <xdr:spPr>
        <a:xfrm>
          <a:off x="8691563" y="5619750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  <xdr:oneCellAnchor>
    <xdr:from>
      <xdr:col>5</xdr:col>
      <xdr:colOff>293688</xdr:colOff>
      <xdr:row>44</xdr:row>
      <xdr:rowOff>31750</xdr:rowOff>
    </xdr:from>
    <xdr:ext cx="682625" cy="251736"/>
    <xdr:sp macro="" textlink="">
      <xdr:nvSpPr>
        <xdr:cNvPr id="4" name="กล่องข้อความ 3"/>
        <xdr:cNvSpPr txBox="1"/>
      </xdr:nvSpPr>
      <xdr:spPr>
        <a:xfrm>
          <a:off x="8683626" y="11287125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55" zoomScale="120" zoomScaleNormal="120" workbookViewId="0">
      <selection activeCell="D35" sqref="D35"/>
    </sheetView>
  </sheetViews>
  <sheetFormatPr defaultRowHeight="14.25" x14ac:dyDescent="0.2"/>
  <cols>
    <col min="1" max="1" width="49.125" bestFit="1" customWidth="1"/>
    <col min="2" max="2" width="14.125" bestFit="1" customWidth="1"/>
    <col min="3" max="3" width="14.25" bestFit="1" customWidth="1"/>
    <col min="4" max="4" width="14.875" bestFit="1" customWidth="1"/>
    <col min="5" max="5" width="15.375" bestFit="1" customWidth="1"/>
    <col min="6" max="6" width="13.125" bestFit="1" customWidth="1"/>
  </cols>
  <sheetData>
    <row r="1" spans="1:10" s="2" customFormat="1" ht="20.25" x14ac:dyDescent="0.3">
      <c r="A1" s="133" t="s">
        <v>0</v>
      </c>
      <c r="B1" s="133"/>
      <c r="C1" s="133"/>
      <c r="D1" s="133"/>
      <c r="E1" s="133"/>
      <c r="F1" s="133"/>
      <c r="G1" s="5"/>
      <c r="H1" s="5"/>
      <c r="I1" s="5"/>
      <c r="J1" s="5"/>
    </row>
    <row r="2" spans="1:10" s="2" customFormat="1" ht="20.25" x14ac:dyDescent="0.3">
      <c r="A2" s="133" t="s">
        <v>30</v>
      </c>
      <c r="B2" s="133"/>
      <c r="C2" s="133"/>
      <c r="D2" s="133"/>
      <c r="E2" s="133"/>
      <c r="F2" s="133"/>
      <c r="G2" s="5"/>
      <c r="H2" s="5"/>
      <c r="I2" s="5"/>
      <c r="J2" s="5"/>
    </row>
    <row r="3" spans="1:10" s="2" customFormat="1" ht="20.25" x14ac:dyDescent="0.3">
      <c r="A3" s="133" t="s">
        <v>1</v>
      </c>
      <c r="B3" s="133"/>
      <c r="C3" s="133"/>
      <c r="D3" s="133"/>
      <c r="E3" s="133"/>
      <c r="F3" s="133"/>
      <c r="G3" s="5"/>
      <c r="H3" s="5"/>
      <c r="I3" s="5"/>
      <c r="J3" s="5"/>
    </row>
    <row r="4" spans="1:10" s="2" customFormat="1" ht="20.25" x14ac:dyDescent="0.3">
      <c r="A4" s="7"/>
      <c r="B4" s="7"/>
      <c r="C4" s="7"/>
      <c r="D4" s="7"/>
      <c r="E4" s="7"/>
      <c r="F4" s="7"/>
      <c r="G4" s="6"/>
      <c r="H4" s="6"/>
      <c r="I4" s="6"/>
      <c r="J4" s="6"/>
    </row>
    <row r="5" spans="1:10" s="2" customFormat="1" ht="20.25" x14ac:dyDescent="0.3">
      <c r="A5" s="9" t="s">
        <v>2</v>
      </c>
      <c r="B5" s="10" t="s">
        <v>3</v>
      </c>
      <c r="C5" s="9" t="s">
        <v>5</v>
      </c>
      <c r="D5" s="10" t="s">
        <v>7</v>
      </c>
      <c r="E5" s="9" t="s">
        <v>5</v>
      </c>
      <c r="F5" s="9" t="s">
        <v>10</v>
      </c>
    </row>
    <row r="6" spans="1:10" s="2" customFormat="1" ht="20.25" x14ac:dyDescent="0.3">
      <c r="A6" s="11"/>
      <c r="B6" s="12" t="s">
        <v>4</v>
      </c>
      <c r="C6" s="11" t="s">
        <v>6</v>
      </c>
      <c r="D6" s="12" t="s">
        <v>8</v>
      </c>
      <c r="E6" s="11" t="s">
        <v>9</v>
      </c>
      <c r="F6" s="11"/>
    </row>
    <row r="7" spans="1:10" s="2" customFormat="1" ht="20.25" x14ac:dyDescent="0.3">
      <c r="A7" s="8" t="s">
        <v>20</v>
      </c>
      <c r="B7" s="30"/>
      <c r="C7" s="31"/>
      <c r="D7" s="32"/>
      <c r="E7" s="31"/>
      <c r="F7" s="16"/>
    </row>
    <row r="8" spans="1:10" s="2" customFormat="1" ht="20.25" x14ac:dyDescent="0.3">
      <c r="A8" s="3" t="s">
        <v>35</v>
      </c>
      <c r="B8" s="30">
        <v>0</v>
      </c>
      <c r="C8" s="31">
        <f>SUM(B8*100)/59</f>
        <v>0</v>
      </c>
      <c r="D8" s="33">
        <v>0</v>
      </c>
      <c r="E8" s="31">
        <f>SUM(D8*100)/40696400</f>
        <v>0</v>
      </c>
      <c r="F8" s="16" t="s">
        <v>28</v>
      </c>
    </row>
    <row r="9" spans="1:10" s="2" customFormat="1" ht="20.25" x14ac:dyDescent="0.3">
      <c r="A9" s="3" t="s">
        <v>55</v>
      </c>
      <c r="B9" s="30">
        <v>3</v>
      </c>
      <c r="C9" s="31">
        <f>SUM(B9*100)/59</f>
        <v>5.0847457627118642</v>
      </c>
      <c r="D9" s="32">
        <v>46151000</v>
      </c>
      <c r="E9" s="31">
        <f>SUM(D9*100)/40696400</f>
        <v>113.40315113867565</v>
      </c>
      <c r="F9" s="16" t="s">
        <v>28</v>
      </c>
    </row>
    <row r="10" spans="1:10" s="2" customFormat="1" ht="20.25" x14ac:dyDescent="0.3">
      <c r="A10" s="13" t="s">
        <v>11</v>
      </c>
      <c r="B10" s="34">
        <f>SUM(B8+B9)</f>
        <v>3</v>
      </c>
      <c r="C10" s="35">
        <f>SUM(B10*100)/B61</f>
        <v>4.615384615384615</v>
      </c>
      <c r="D10" s="36">
        <f>SUM(D8+D9)</f>
        <v>46151000</v>
      </c>
      <c r="E10" s="35">
        <f>SUM(D10*100)/D61</f>
        <v>68.326300984528828</v>
      </c>
      <c r="F10" s="17"/>
    </row>
    <row r="11" spans="1:10" s="2" customFormat="1" ht="20.25" x14ac:dyDescent="0.3">
      <c r="A11" s="15" t="s">
        <v>21</v>
      </c>
      <c r="B11" s="30"/>
      <c r="C11" s="31"/>
      <c r="D11" s="32"/>
      <c r="E11" s="31"/>
      <c r="F11" s="16"/>
    </row>
    <row r="12" spans="1:10" s="2" customFormat="1" ht="20.25" x14ac:dyDescent="0.3">
      <c r="A12" s="3" t="s">
        <v>36</v>
      </c>
      <c r="B12" s="30">
        <v>0</v>
      </c>
      <c r="C12" s="31">
        <f>SUM(B12*100)/59</f>
        <v>0</v>
      </c>
      <c r="D12" s="33">
        <v>0</v>
      </c>
      <c r="E12" s="31">
        <f>SUM(D12*100)/40696400</f>
        <v>0</v>
      </c>
      <c r="F12" s="16" t="s">
        <v>28</v>
      </c>
    </row>
    <row r="13" spans="1:10" s="2" customFormat="1" ht="20.25" x14ac:dyDescent="0.3">
      <c r="A13" s="3"/>
      <c r="B13" s="30"/>
      <c r="C13" s="31"/>
      <c r="D13" s="32"/>
      <c r="E13" s="31"/>
      <c r="F13" s="16"/>
    </row>
    <row r="14" spans="1:10" s="2" customFormat="1" ht="20.25" x14ac:dyDescent="0.3">
      <c r="A14" s="13" t="s">
        <v>11</v>
      </c>
      <c r="B14" s="34">
        <f>SUM(B12)</f>
        <v>0</v>
      </c>
      <c r="C14" s="35">
        <f>SUM(B14*100)/B61</f>
        <v>0</v>
      </c>
      <c r="D14" s="37">
        <f>SUM(D12)</f>
        <v>0</v>
      </c>
      <c r="E14" s="35">
        <f>SUM(D14*100)/D61</f>
        <v>0</v>
      </c>
      <c r="F14" s="17"/>
    </row>
    <row r="15" spans="1:10" s="2" customFormat="1" ht="20.25" x14ac:dyDescent="0.3">
      <c r="A15" s="8" t="s">
        <v>27</v>
      </c>
      <c r="B15" s="30"/>
      <c r="C15" s="31"/>
      <c r="D15" s="32"/>
      <c r="E15" s="31"/>
      <c r="F15" s="16"/>
    </row>
    <row r="16" spans="1:10" s="2" customFormat="1" ht="20.25" x14ac:dyDescent="0.3">
      <c r="A16" s="3" t="s">
        <v>26</v>
      </c>
      <c r="B16" s="30"/>
      <c r="C16" s="31"/>
      <c r="D16" s="32"/>
      <c r="E16" s="31"/>
      <c r="F16" s="16"/>
    </row>
    <row r="17" spans="1:6" s="2" customFormat="1" ht="20.25" x14ac:dyDescent="0.3">
      <c r="A17" s="3" t="s">
        <v>34</v>
      </c>
      <c r="B17" s="30">
        <v>9</v>
      </c>
      <c r="C17" s="31">
        <f>SUM(B17*100)/59</f>
        <v>15.254237288135593</v>
      </c>
      <c r="D17" s="32">
        <v>247100</v>
      </c>
      <c r="E17" s="31">
        <f>SUM(D17*100)/40696400</f>
        <v>0.60717901337710456</v>
      </c>
      <c r="F17" s="16" t="s">
        <v>29</v>
      </c>
    </row>
    <row r="18" spans="1:6" s="2" customFormat="1" ht="20.25" x14ac:dyDescent="0.3">
      <c r="A18" s="3" t="s">
        <v>37</v>
      </c>
      <c r="B18" s="30">
        <v>4</v>
      </c>
      <c r="C18" s="31">
        <f>SUM(B18*100)/59</f>
        <v>6.7796610169491522</v>
      </c>
      <c r="D18" s="32">
        <v>440000</v>
      </c>
      <c r="E18" s="31">
        <f>SUM(D18*100)/40696400</f>
        <v>1.0811767134193688</v>
      </c>
      <c r="F18" s="16" t="s">
        <v>52</v>
      </c>
    </row>
    <row r="19" spans="1:6" s="2" customFormat="1" ht="20.25" x14ac:dyDescent="0.3">
      <c r="A19" s="3" t="s">
        <v>38</v>
      </c>
      <c r="B19" s="30">
        <v>4</v>
      </c>
      <c r="C19" s="31">
        <f>SUM(B19*100)/59</f>
        <v>6.7796610169491522</v>
      </c>
      <c r="D19" s="32">
        <v>12211600</v>
      </c>
      <c r="E19" s="31">
        <f>SUM(D19*100)/40696400</f>
        <v>30.006585349072644</v>
      </c>
      <c r="F19" s="16" t="s">
        <v>52</v>
      </c>
    </row>
    <row r="20" spans="1:6" s="2" customFormat="1" ht="20.25" x14ac:dyDescent="0.3">
      <c r="A20" s="3"/>
      <c r="B20" s="30"/>
      <c r="C20" s="31"/>
      <c r="D20" s="32"/>
      <c r="E20" s="31"/>
      <c r="F20" s="16"/>
    </row>
    <row r="21" spans="1:6" s="2" customFormat="1" ht="20.25" x14ac:dyDescent="0.3">
      <c r="A21" s="13" t="s">
        <v>11</v>
      </c>
      <c r="B21" s="34">
        <f>SUM(B17+B18+B19)</f>
        <v>17</v>
      </c>
      <c r="C21" s="35">
        <f>SUM(B21*100)/B61</f>
        <v>26.153846153846153</v>
      </c>
      <c r="D21" s="38">
        <f>SUM(D17+D18+D19)</f>
        <v>12898700</v>
      </c>
      <c r="E21" s="35">
        <f>SUM(D21*100)/D61</f>
        <v>19.096454215708047</v>
      </c>
      <c r="F21" s="17"/>
    </row>
    <row r="22" spans="1:6" s="2" customFormat="1" ht="20.25" x14ac:dyDescent="0.3">
      <c r="F22" s="14">
        <v>3</v>
      </c>
    </row>
    <row r="23" spans="1:6" s="2" customFormat="1" ht="26.25" customHeight="1" x14ac:dyDescent="0.3">
      <c r="F23" s="14"/>
    </row>
    <row r="24" spans="1:6" s="2" customFormat="1" ht="20.25" x14ac:dyDescent="0.3">
      <c r="A24" s="9" t="s">
        <v>2</v>
      </c>
      <c r="B24" s="10" t="s">
        <v>3</v>
      </c>
      <c r="C24" s="9" t="s">
        <v>5</v>
      </c>
      <c r="D24" s="10" t="s">
        <v>7</v>
      </c>
      <c r="E24" s="9" t="s">
        <v>5</v>
      </c>
      <c r="F24" s="9" t="s">
        <v>10</v>
      </c>
    </row>
    <row r="25" spans="1:6" s="2" customFormat="1" ht="20.25" x14ac:dyDescent="0.3">
      <c r="A25" s="11"/>
      <c r="B25" s="12" t="s">
        <v>4</v>
      </c>
      <c r="C25" s="11" t="s">
        <v>6</v>
      </c>
      <c r="D25" s="12" t="s">
        <v>8</v>
      </c>
      <c r="E25" s="11" t="s">
        <v>9</v>
      </c>
      <c r="F25" s="11"/>
    </row>
    <row r="26" spans="1:6" s="2" customFormat="1" ht="20.25" x14ac:dyDescent="0.3">
      <c r="A26" s="15" t="s">
        <v>22</v>
      </c>
      <c r="B26" s="30"/>
      <c r="C26" s="31"/>
      <c r="D26" s="32"/>
      <c r="E26" s="31"/>
      <c r="F26" s="16"/>
    </row>
    <row r="27" spans="1:6" s="2" customFormat="1" ht="20.25" x14ac:dyDescent="0.3">
      <c r="A27" s="3" t="s">
        <v>39</v>
      </c>
      <c r="B27" s="30">
        <v>3</v>
      </c>
      <c r="C27" s="31">
        <f>SUM(B27*100)/59</f>
        <v>5.0847457627118642</v>
      </c>
      <c r="D27" s="32">
        <v>2210000</v>
      </c>
      <c r="E27" s="31">
        <f>SUM(D27*100)/40696400</f>
        <v>5.4304557651291026</v>
      </c>
      <c r="F27" s="16" t="s">
        <v>28</v>
      </c>
    </row>
    <row r="28" spans="1:6" s="2" customFormat="1" ht="20.25" x14ac:dyDescent="0.3">
      <c r="A28" s="3" t="s">
        <v>40</v>
      </c>
      <c r="B28" s="30">
        <v>5</v>
      </c>
      <c r="C28" s="31">
        <f>SUM(B28*100)/59</f>
        <v>8.4745762711864412</v>
      </c>
      <c r="D28" s="32">
        <v>852000</v>
      </c>
      <c r="E28" s="31">
        <f>SUM(D28*100)/40696400</f>
        <v>2.0935512723484142</v>
      </c>
      <c r="F28" s="16" t="s">
        <v>52</v>
      </c>
    </row>
    <row r="29" spans="1:6" s="2" customFormat="1" ht="20.25" x14ac:dyDescent="0.3">
      <c r="A29" s="3" t="s">
        <v>41</v>
      </c>
      <c r="B29" s="30">
        <v>1</v>
      </c>
      <c r="C29" s="31">
        <f>SUM(B29*100)/59</f>
        <v>1.6949152542372881</v>
      </c>
      <c r="D29" s="32">
        <v>20000</v>
      </c>
      <c r="E29" s="31">
        <f>SUM(D29*100)/40696400</f>
        <v>4.914439606451676E-2</v>
      </c>
      <c r="F29" s="16" t="s">
        <v>52</v>
      </c>
    </row>
    <row r="30" spans="1:6" s="2" customFormat="1" ht="20.25" x14ac:dyDescent="0.3">
      <c r="A30" s="3" t="s">
        <v>42</v>
      </c>
      <c r="B30" s="30">
        <v>0</v>
      </c>
      <c r="C30" s="31">
        <f>SUM(B30*100)/59</f>
        <v>0</v>
      </c>
      <c r="D30" s="33">
        <v>0</v>
      </c>
      <c r="E30" s="31">
        <f>SUM(D30*100)/40696400</f>
        <v>0</v>
      </c>
      <c r="F30" s="16" t="s">
        <v>52</v>
      </c>
    </row>
    <row r="31" spans="1:6" s="2" customFormat="1" ht="20.25" x14ac:dyDescent="0.3">
      <c r="A31" s="3"/>
      <c r="B31" s="30"/>
      <c r="C31" s="31"/>
      <c r="D31" s="32"/>
      <c r="E31" s="31"/>
      <c r="F31" s="16"/>
    </row>
    <row r="32" spans="1:6" s="2" customFormat="1" ht="20.25" x14ac:dyDescent="0.3">
      <c r="A32" s="13" t="s">
        <v>11</v>
      </c>
      <c r="B32" s="34">
        <f>SUM(B27+B28+B29+B30)</f>
        <v>9</v>
      </c>
      <c r="C32" s="35">
        <f>SUM(B32*100)/B61</f>
        <v>13.846153846153847</v>
      </c>
      <c r="D32" s="38">
        <f>SUM(D27+D28+D29+D30)</f>
        <v>3082000</v>
      </c>
      <c r="E32" s="35">
        <f>SUM(D32*100)/D61</f>
        <v>4.5628840032570874</v>
      </c>
      <c r="F32" s="17"/>
    </row>
    <row r="33" spans="1:6" s="2" customFormat="1" ht="20.25" x14ac:dyDescent="0.3">
      <c r="A33" s="8" t="s">
        <v>23</v>
      </c>
      <c r="B33" s="30"/>
      <c r="C33" s="31"/>
      <c r="D33" s="32"/>
      <c r="E33" s="31"/>
      <c r="F33" s="16"/>
    </row>
    <row r="34" spans="1:6" s="2" customFormat="1" ht="20.25" x14ac:dyDescent="0.3">
      <c r="A34" s="3" t="s">
        <v>43</v>
      </c>
      <c r="B34" s="30">
        <v>8</v>
      </c>
      <c r="C34" s="31">
        <f>SUM(B34*100)/59</f>
        <v>13.559322033898304</v>
      </c>
      <c r="D34" s="32">
        <v>2783300</v>
      </c>
      <c r="E34" s="31">
        <f>SUM(D34*100)/40696400</f>
        <v>6.8391798783184754</v>
      </c>
      <c r="F34" s="16" t="s">
        <v>51</v>
      </c>
    </row>
    <row r="35" spans="1:6" s="2" customFormat="1" ht="20.25" x14ac:dyDescent="0.3">
      <c r="A35" s="3" t="s">
        <v>44</v>
      </c>
      <c r="B35" s="30">
        <v>2</v>
      </c>
      <c r="C35" s="31">
        <f>SUM(B35*100)/59</f>
        <v>3.3898305084745761</v>
      </c>
      <c r="D35" s="32">
        <v>410000</v>
      </c>
      <c r="E35" s="31">
        <f>SUM(D35*100)/40696400</f>
        <v>1.0074601193225936</v>
      </c>
      <c r="F35" s="16" t="s">
        <v>51</v>
      </c>
    </row>
    <row r="36" spans="1:6" s="2" customFormat="1" ht="20.25" x14ac:dyDescent="0.3">
      <c r="A36" s="3" t="s">
        <v>53</v>
      </c>
      <c r="B36" s="30">
        <v>1</v>
      </c>
      <c r="C36" s="31">
        <f>SUM(B36*100)/59</f>
        <v>1.6949152542372881</v>
      </c>
      <c r="D36" s="32">
        <v>30000</v>
      </c>
      <c r="E36" s="31">
        <f>SUM(D36*100)/40696400</f>
        <v>7.371659409677514E-2</v>
      </c>
      <c r="F36" s="16" t="s">
        <v>51</v>
      </c>
    </row>
    <row r="37" spans="1:6" s="2" customFormat="1" ht="20.25" x14ac:dyDescent="0.3">
      <c r="A37" s="3"/>
      <c r="B37" s="30"/>
      <c r="C37" s="31"/>
      <c r="D37" s="32"/>
      <c r="E37" s="31"/>
      <c r="F37" s="16"/>
    </row>
    <row r="38" spans="1:6" s="2" customFormat="1" ht="20.25" x14ac:dyDescent="0.3">
      <c r="A38" s="13" t="s">
        <v>11</v>
      </c>
      <c r="B38" s="34">
        <f>SUM(B34+B35+B36)</f>
        <v>11</v>
      </c>
      <c r="C38" s="35">
        <f>SUM(B38*100)/B61</f>
        <v>16.923076923076923</v>
      </c>
      <c r="D38" s="38">
        <f>SUM(D34+D35+D36)</f>
        <v>3223300</v>
      </c>
      <c r="E38" s="35">
        <f>SUM(D38*100)/D61</f>
        <v>4.772077874009919</v>
      </c>
      <c r="F38" s="17"/>
    </row>
    <row r="39" spans="1:6" s="2" customFormat="1" ht="20.25" x14ac:dyDescent="0.3"/>
    <row r="40" spans="1:6" s="2" customFormat="1" ht="20.25" x14ac:dyDescent="0.3"/>
    <row r="41" spans="1:6" s="2" customFormat="1" ht="20.25" x14ac:dyDescent="0.3"/>
    <row r="42" spans="1:6" s="2" customFormat="1" ht="20.25" x14ac:dyDescent="0.3"/>
    <row r="43" spans="1:6" s="2" customFormat="1" ht="20.25" x14ac:dyDescent="0.3"/>
    <row r="44" spans="1:6" s="2" customFormat="1" ht="20.25" x14ac:dyDescent="0.3">
      <c r="F44" s="14">
        <v>4</v>
      </c>
    </row>
    <row r="45" spans="1:6" s="2" customFormat="1" ht="26.25" customHeight="1" x14ac:dyDescent="0.3">
      <c r="F45" s="14"/>
    </row>
    <row r="46" spans="1:6" s="2" customFormat="1" ht="20.25" x14ac:dyDescent="0.3">
      <c r="A46" s="9" t="s">
        <v>2</v>
      </c>
      <c r="B46" s="10" t="s">
        <v>3</v>
      </c>
      <c r="C46" s="9" t="s">
        <v>5</v>
      </c>
      <c r="D46" s="10" t="s">
        <v>7</v>
      </c>
      <c r="E46" s="9" t="s">
        <v>5</v>
      </c>
      <c r="F46" s="9" t="s">
        <v>10</v>
      </c>
    </row>
    <row r="47" spans="1:6" s="2" customFormat="1" ht="20.25" x14ac:dyDescent="0.3">
      <c r="A47" s="11"/>
      <c r="B47" s="12" t="s">
        <v>4</v>
      </c>
      <c r="C47" s="11" t="s">
        <v>6</v>
      </c>
      <c r="D47" s="12" t="s">
        <v>8</v>
      </c>
      <c r="E47" s="11" t="s">
        <v>9</v>
      </c>
      <c r="F47" s="11"/>
    </row>
    <row r="48" spans="1:6" s="2" customFormat="1" ht="20.25" x14ac:dyDescent="0.3">
      <c r="A48" s="15" t="s">
        <v>24</v>
      </c>
      <c r="B48" s="30"/>
      <c r="C48" s="31"/>
      <c r="D48" s="32"/>
      <c r="E48" s="31"/>
      <c r="F48" s="16"/>
    </row>
    <row r="49" spans="1:6" s="2" customFormat="1" ht="20.25" x14ac:dyDescent="0.3">
      <c r="A49" s="15" t="s">
        <v>56</v>
      </c>
      <c r="B49" s="30"/>
      <c r="C49" s="31"/>
      <c r="D49" s="32"/>
      <c r="E49" s="31"/>
      <c r="F49" s="16"/>
    </row>
    <row r="50" spans="1:6" s="2" customFormat="1" ht="20.25" x14ac:dyDescent="0.3">
      <c r="A50" s="3" t="s">
        <v>45</v>
      </c>
      <c r="B50" s="30">
        <v>3</v>
      </c>
      <c r="C50" s="31">
        <f>SUM(B50*100)/59</f>
        <v>5.0847457627118642</v>
      </c>
      <c r="D50" s="32">
        <v>700000</v>
      </c>
      <c r="E50" s="31">
        <f>SUM(D50*100)/40696400</f>
        <v>1.7200538622580868</v>
      </c>
      <c r="F50" s="16" t="s">
        <v>29</v>
      </c>
    </row>
    <row r="51" spans="1:6" s="2" customFormat="1" ht="20.25" x14ac:dyDescent="0.3">
      <c r="A51" s="3" t="s">
        <v>46</v>
      </c>
      <c r="B51" s="30">
        <v>2</v>
      </c>
      <c r="C51" s="31">
        <f>SUM(B51*100)/59</f>
        <v>3.3898305084745761</v>
      </c>
      <c r="D51" s="32">
        <v>30000</v>
      </c>
      <c r="E51" s="31">
        <f>SUM(D51*100)/40696400</f>
        <v>7.371659409677514E-2</v>
      </c>
      <c r="F51" s="16" t="s">
        <v>52</v>
      </c>
    </row>
    <row r="52" spans="1:6" s="2" customFormat="1" ht="20.25" x14ac:dyDescent="0.3">
      <c r="A52" s="3" t="s">
        <v>47</v>
      </c>
      <c r="B52" s="30">
        <v>14</v>
      </c>
      <c r="C52" s="31">
        <f>SUM(B52*100)/59</f>
        <v>23.728813559322035</v>
      </c>
      <c r="D52" s="32">
        <v>880000</v>
      </c>
      <c r="E52" s="31">
        <f>SUM(D52*100)/40696400</f>
        <v>2.1623534268387377</v>
      </c>
      <c r="F52" s="16" t="s">
        <v>51</v>
      </c>
    </row>
    <row r="53" spans="1:6" s="2" customFormat="1" ht="20.25" x14ac:dyDescent="0.3">
      <c r="A53" s="3"/>
      <c r="B53" s="30"/>
      <c r="C53" s="31"/>
      <c r="D53" s="32"/>
      <c r="E53" s="31"/>
      <c r="F53" s="16"/>
    </row>
    <row r="54" spans="1:6" s="2" customFormat="1" ht="20.25" x14ac:dyDescent="0.3">
      <c r="A54" s="13" t="s">
        <v>11</v>
      </c>
      <c r="B54" s="34">
        <f>SUM(B50+B51+B52)</f>
        <v>19</v>
      </c>
      <c r="C54" s="35">
        <f>SUM(B54*100)/B61</f>
        <v>29.23076923076923</v>
      </c>
      <c r="D54" s="38">
        <f>SUM(D50+D51+D52)</f>
        <v>1610000</v>
      </c>
      <c r="E54" s="35">
        <f>SUM(D54*100)/D61</f>
        <v>2.383596121104449</v>
      </c>
      <c r="F54" s="17"/>
    </row>
    <row r="55" spans="1:6" s="2" customFormat="1" ht="20.25" x14ac:dyDescent="0.3">
      <c r="A55" s="8" t="s">
        <v>25</v>
      </c>
      <c r="B55" s="30"/>
      <c r="C55" s="31"/>
      <c r="D55" s="32"/>
      <c r="E55" s="31"/>
      <c r="F55" s="16"/>
    </row>
    <row r="56" spans="1:6" s="2" customFormat="1" ht="20.25" x14ac:dyDescent="0.3">
      <c r="A56" s="3" t="s">
        <v>48</v>
      </c>
      <c r="B56" s="30">
        <v>1</v>
      </c>
      <c r="C56" s="31">
        <f>SUM(B56*100)/59</f>
        <v>1.6949152542372881</v>
      </c>
      <c r="D56" s="32">
        <v>400000</v>
      </c>
      <c r="E56" s="31">
        <f>SUM(D56*100)/40696400</f>
        <v>0.98288792129033531</v>
      </c>
      <c r="F56" s="16" t="s">
        <v>52</v>
      </c>
    </row>
    <row r="57" spans="1:6" s="2" customFormat="1" ht="20.25" x14ac:dyDescent="0.3">
      <c r="A57" s="3" t="s">
        <v>49</v>
      </c>
      <c r="B57" s="30">
        <v>4</v>
      </c>
      <c r="C57" s="31">
        <f>SUM(B57*100)/59</f>
        <v>6.7796610169491522</v>
      </c>
      <c r="D57" s="32">
        <v>150000</v>
      </c>
      <c r="E57" s="31">
        <f>SUM(D57*100)/40696400</f>
        <v>0.36858297048387573</v>
      </c>
      <c r="F57" s="16" t="s">
        <v>52</v>
      </c>
    </row>
    <row r="58" spans="1:6" s="2" customFormat="1" ht="20.25" x14ac:dyDescent="0.3">
      <c r="A58" s="3" t="s">
        <v>50</v>
      </c>
      <c r="B58" s="30">
        <v>1</v>
      </c>
      <c r="C58" s="31">
        <f>SUM(B58*100)/59</f>
        <v>1.6949152542372881</v>
      </c>
      <c r="D58" s="32">
        <v>30000</v>
      </c>
      <c r="E58" s="31">
        <f>SUM(D58*100)/40696400</f>
        <v>7.371659409677514E-2</v>
      </c>
      <c r="F58" s="16" t="s">
        <v>52</v>
      </c>
    </row>
    <row r="59" spans="1:6" s="2" customFormat="1" ht="20.25" x14ac:dyDescent="0.3">
      <c r="A59" s="3"/>
      <c r="B59" s="30"/>
      <c r="C59" s="31"/>
      <c r="D59" s="32"/>
      <c r="E59" s="31"/>
      <c r="F59" s="16"/>
    </row>
    <row r="60" spans="1:6" s="2" customFormat="1" ht="20.25" x14ac:dyDescent="0.3">
      <c r="A60" s="13" t="s">
        <v>11</v>
      </c>
      <c r="B60" s="34">
        <f>SUM(B56+B57+B58)</f>
        <v>6</v>
      </c>
      <c r="C60" s="35">
        <f>SUM(B60*100)/60</f>
        <v>10</v>
      </c>
      <c r="D60" s="38">
        <f>SUM(D56+D57+D58)</f>
        <v>580000</v>
      </c>
      <c r="E60" s="35">
        <f>SUM(D60*100)/D61</f>
        <v>0.85868680139166487</v>
      </c>
      <c r="F60" s="17"/>
    </row>
    <row r="61" spans="1:6" s="2" customFormat="1" ht="20.25" x14ac:dyDescent="0.3">
      <c r="A61" s="13" t="s">
        <v>12</v>
      </c>
      <c r="B61" s="34">
        <f>SUM(B10+B14+B21+B32+B38+B54+B60)</f>
        <v>65</v>
      </c>
      <c r="C61" s="35">
        <f>SUM(B61*100)/B61</f>
        <v>100</v>
      </c>
      <c r="D61" s="38">
        <f>SUM(D10+D14+D21+D32+D38+D54+D60)</f>
        <v>67545000</v>
      </c>
      <c r="E61" s="35">
        <f>SUM(D61*100)/D61</f>
        <v>100</v>
      </c>
      <c r="F61" s="17"/>
    </row>
    <row r="62" spans="1:6" s="2" customFormat="1" ht="20.25" x14ac:dyDescent="0.3">
      <c r="A62" s="4"/>
      <c r="B62" s="4"/>
      <c r="C62" s="4"/>
      <c r="D62" s="4"/>
      <c r="E62" s="4"/>
      <c r="F62" s="4"/>
    </row>
    <row r="63" spans="1:6" s="2" customFormat="1" ht="20.25" x14ac:dyDescent="0.3">
      <c r="A63" s="4"/>
      <c r="B63" s="4"/>
      <c r="C63" s="4"/>
      <c r="D63" s="4"/>
      <c r="E63" s="4"/>
      <c r="F63" s="4"/>
    </row>
    <row r="64" spans="1:6" s="2" customFormat="1" ht="20.25" x14ac:dyDescent="0.3">
      <c r="A64" s="29"/>
      <c r="B64" s="29"/>
      <c r="C64" s="29"/>
      <c r="D64" s="29"/>
      <c r="E64" s="29"/>
      <c r="F64" s="29"/>
    </row>
    <row r="65" spans="1:6" s="2" customFormat="1" ht="20.25" x14ac:dyDescent="0.3">
      <c r="A65" s="4"/>
      <c r="B65" s="4"/>
      <c r="C65" s="4"/>
      <c r="D65" s="4"/>
      <c r="E65" s="4"/>
      <c r="F65" s="4"/>
    </row>
    <row r="66" spans="1:6" s="2" customFormat="1" ht="20.25" x14ac:dyDescent="0.3">
      <c r="A66" s="4"/>
      <c r="B66" s="4"/>
      <c r="C66" s="4"/>
      <c r="D66" s="4"/>
      <c r="E66" s="4"/>
      <c r="F66" s="14">
        <v>5</v>
      </c>
    </row>
    <row r="67" spans="1:6" s="2" customFormat="1" ht="20.25" x14ac:dyDescent="0.3">
      <c r="A67" s="4"/>
      <c r="B67" s="4"/>
      <c r="C67" s="4"/>
      <c r="D67" s="4"/>
      <c r="E67" s="4"/>
      <c r="F67" s="14"/>
    </row>
    <row r="68" spans="1:6" s="2" customFormat="1" ht="20.25" x14ac:dyDescent="0.3">
      <c r="A68" s="4"/>
      <c r="B68" s="4"/>
      <c r="C68" s="4"/>
      <c r="D68" s="4"/>
      <c r="E68" s="4"/>
      <c r="F68" s="14"/>
    </row>
    <row r="69" spans="1:6" s="2" customFormat="1" ht="20.25" x14ac:dyDescent="0.3">
      <c r="A69" s="4"/>
      <c r="B69" s="4"/>
      <c r="C69" s="4"/>
      <c r="D69" s="4"/>
      <c r="E69" s="4"/>
      <c r="F69" s="14"/>
    </row>
    <row r="70" spans="1:6" s="2" customFormat="1" ht="20.25" x14ac:dyDescent="0.3">
      <c r="A70" s="4"/>
      <c r="B70" s="4"/>
      <c r="C70" s="4"/>
      <c r="D70" s="4"/>
      <c r="E70" s="4"/>
      <c r="F70" s="14"/>
    </row>
    <row r="71" spans="1:6" s="2" customFormat="1" ht="20.25" x14ac:dyDescent="0.3">
      <c r="A71" s="4"/>
      <c r="B71" s="4"/>
      <c r="C71" s="4"/>
      <c r="D71" s="4"/>
      <c r="E71" s="4"/>
      <c r="F71" s="14"/>
    </row>
    <row r="72" spans="1:6" s="2" customFormat="1" ht="20.25" x14ac:dyDescent="0.3">
      <c r="A72" s="4"/>
      <c r="B72" s="4"/>
      <c r="C72" s="4"/>
      <c r="D72" s="4"/>
      <c r="E72" s="4"/>
      <c r="F72" s="14"/>
    </row>
    <row r="73" spans="1:6" s="2" customFormat="1" ht="20.25" x14ac:dyDescent="0.3">
      <c r="A73" s="4"/>
      <c r="B73" s="4"/>
      <c r="C73" s="4"/>
      <c r="D73" s="4"/>
      <c r="E73" s="4"/>
      <c r="F73" s="14"/>
    </row>
    <row r="74" spans="1:6" s="1" customFormat="1" ht="20.25" x14ac:dyDescent="0.3">
      <c r="A74" s="4"/>
      <c r="B74" s="4"/>
      <c r="C74" s="4"/>
      <c r="D74" s="4"/>
      <c r="E74" s="4"/>
      <c r="F74" s="14"/>
    </row>
    <row r="75" spans="1:6" s="1" customFormat="1" ht="20.25" x14ac:dyDescent="0.3">
      <c r="A75" s="4"/>
      <c r="B75" s="4"/>
      <c r="C75" s="4"/>
      <c r="D75" s="4"/>
      <c r="E75" s="4"/>
      <c r="F75" s="4"/>
    </row>
    <row r="76" spans="1:6" s="1" customFormat="1" ht="20.25" x14ac:dyDescent="0.3">
      <c r="A76" s="4"/>
      <c r="B76" s="4"/>
      <c r="C76" s="4"/>
      <c r="D76" s="4"/>
      <c r="E76" s="4"/>
      <c r="F76" s="4"/>
    </row>
    <row r="77" spans="1:6" ht="20.25" x14ac:dyDescent="0.3">
      <c r="A77" s="4"/>
      <c r="B77" s="4"/>
      <c r="C77" s="4"/>
      <c r="D77" s="4"/>
      <c r="E77" s="4"/>
      <c r="F77" s="4"/>
    </row>
  </sheetData>
  <mergeCells count="3">
    <mergeCell ref="A1:F1"/>
    <mergeCell ref="A2:F2"/>
    <mergeCell ref="A3:F3"/>
  </mergeCells>
  <pageMargins left="0.70866141732283472" right="0.70866141732283472" top="1.1811023622047245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34" zoomScaleNormal="100" zoomScaleSheetLayoutView="100" workbookViewId="0">
      <selection activeCell="D42" sqref="D42:D50"/>
    </sheetView>
  </sheetViews>
  <sheetFormatPr defaultRowHeight="14.25" x14ac:dyDescent="0.2"/>
  <cols>
    <col min="1" max="1" width="5.125" customWidth="1"/>
    <col min="2" max="2" width="27.375" customWidth="1"/>
    <col min="3" max="3" width="28.5" customWidth="1"/>
    <col min="4" max="4" width="14.125" bestFit="1" customWidth="1"/>
    <col min="5" max="5" width="9.125" bestFit="1" customWidth="1"/>
    <col min="6" max="6" width="8.375" bestFit="1" customWidth="1"/>
    <col min="7" max="17" width="3.625" customWidth="1"/>
    <col min="18" max="18" width="3.75" customWidth="1"/>
  </cols>
  <sheetData>
    <row r="1" spans="1:20" ht="24" x14ac:dyDescent="0.55000000000000004">
      <c r="A1" s="134" t="s">
        <v>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"/>
      <c r="T1" s="2"/>
    </row>
    <row r="2" spans="1:20" ht="24" x14ac:dyDescent="0.55000000000000004">
      <c r="A2" s="134" t="s">
        <v>278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2"/>
      <c r="T2" s="2"/>
    </row>
    <row r="3" spans="1:20" ht="24" x14ac:dyDescent="0.55000000000000004">
      <c r="A3" s="134" t="s">
        <v>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2"/>
      <c r="T3" s="2"/>
    </row>
    <row r="4" spans="1:20" ht="24" x14ac:dyDescent="0.55000000000000004">
      <c r="A4" s="136" t="s">
        <v>58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2"/>
      <c r="T4" s="2"/>
    </row>
    <row r="5" spans="1:20" ht="23.25" x14ac:dyDescent="0.5">
      <c r="A5" s="41" t="s">
        <v>13</v>
      </c>
      <c r="B5" s="41" t="s">
        <v>16</v>
      </c>
      <c r="C5" s="41" t="s">
        <v>17</v>
      </c>
      <c r="D5" s="41" t="s">
        <v>8</v>
      </c>
      <c r="E5" s="41" t="s">
        <v>19</v>
      </c>
      <c r="F5" s="42" t="s">
        <v>32</v>
      </c>
      <c r="G5" s="138" t="s">
        <v>279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  <c r="S5" s="2"/>
      <c r="T5" s="2"/>
    </row>
    <row r="6" spans="1:20" ht="23.25" x14ac:dyDescent="0.5">
      <c r="A6" s="43" t="s">
        <v>14</v>
      </c>
      <c r="B6" s="43"/>
      <c r="C6" s="43" t="s">
        <v>18</v>
      </c>
      <c r="D6" s="43" t="s">
        <v>31</v>
      </c>
      <c r="E6" s="43" t="s">
        <v>4</v>
      </c>
      <c r="F6" s="54" t="s">
        <v>33</v>
      </c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  <c r="S6" s="2"/>
      <c r="T6" s="2"/>
    </row>
    <row r="7" spans="1:20" ht="20.25" customHeight="1" x14ac:dyDescent="0.5">
      <c r="A7" s="44">
        <v>1</v>
      </c>
      <c r="B7" s="53" t="s">
        <v>67</v>
      </c>
      <c r="C7" s="39" t="s">
        <v>69</v>
      </c>
      <c r="D7" s="52">
        <v>150000</v>
      </c>
      <c r="E7" s="51" t="s">
        <v>59</v>
      </c>
      <c r="F7" s="125" t="s">
        <v>60</v>
      </c>
      <c r="G7" s="25"/>
      <c r="H7" s="27"/>
      <c r="I7" s="27"/>
      <c r="J7" s="27"/>
      <c r="K7" s="27"/>
      <c r="L7" s="27"/>
      <c r="M7" s="27"/>
      <c r="N7" s="27"/>
      <c r="O7" s="27"/>
      <c r="P7" s="27"/>
      <c r="Q7" s="27"/>
      <c r="R7" s="26"/>
      <c r="S7" s="2"/>
      <c r="T7" s="2"/>
    </row>
    <row r="8" spans="1:20" ht="19.5" customHeight="1" x14ac:dyDescent="0.5">
      <c r="A8" s="47"/>
      <c r="B8" s="49" t="s">
        <v>68</v>
      </c>
      <c r="C8" s="40" t="s">
        <v>54</v>
      </c>
      <c r="D8" s="47"/>
      <c r="E8" s="40"/>
      <c r="F8" s="90"/>
      <c r="G8" s="22"/>
      <c r="H8" s="24"/>
      <c r="I8" s="24"/>
      <c r="J8" s="24"/>
      <c r="K8" s="24"/>
      <c r="L8" s="24"/>
      <c r="M8" s="24"/>
      <c r="N8" s="24"/>
      <c r="O8" s="24"/>
      <c r="P8" s="24"/>
      <c r="Q8" s="24"/>
      <c r="R8" s="23"/>
      <c r="S8" s="2"/>
      <c r="T8" s="2"/>
    </row>
    <row r="9" spans="1:20" ht="23.25" x14ac:dyDescent="0.5">
      <c r="A9" s="51">
        <v>2</v>
      </c>
      <c r="B9" s="39" t="s">
        <v>184</v>
      </c>
      <c r="C9" s="39" t="s">
        <v>186</v>
      </c>
      <c r="D9" s="52">
        <v>20000</v>
      </c>
      <c r="E9" s="51" t="s">
        <v>59</v>
      </c>
      <c r="F9" s="125" t="s">
        <v>60</v>
      </c>
      <c r="G9" s="25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  <c r="S9" s="2"/>
      <c r="T9" s="2"/>
    </row>
    <row r="10" spans="1:20" ht="23.25" x14ac:dyDescent="0.5">
      <c r="A10" s="47"/>
      <c r="B10" s="40" t="s">
        <v>185</v>
      </c>
      <c r="C10" s="40"/>
      <c r="D10" s="47"/>
      <c r="E10" s="40"/>
      <c r="F10" s="90"/>
      <c r="G10" s="2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3"/>
      <c r="S10" s="2"/>
      <c r="T10" s="2"/>
    </row>
    <row r="11" spans="1:20" ht="23.25" x14ac:dyDescent="0.5">
      <c r="A11" s="51">
        <v>3</v>
      </c>
      <c r="B11" s="45" t="s">
        <v>153</v>
      </c>
      <c r="C11" s="45" t="s">
        <v>155</v>
      </c>
      <c r="D11" s="46">
        <v>10000</v>
      </c>
      <c r="E11" s="44" t="s">
        <v>59</v>
      </c>
      <c r="F11" s="127" t="s">
        <v>60</v>
      </c>
      <c r="G11" s="2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6"/>
      <c r="S11" s="2"/>
      <c r="T11" s="2"/>
    </row>
    <row r="12" spans="1:20" ht="23.25" x14ac:dyDescent="0.5">
      <c r="A12" s="47"/>
      <c r="B12" s="40" t="s">
        <v>154</v>
      </c>
      <c r="C12" s="40" t="s">
        <v>156</v>
      </c>
      <c r="D12" s="48"/>
      <c r="E12" s="40"/>
      <c r="F12" s="90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3"/>
      <c r="S12" s="2"/>
      <c r="T12" s="2"/>
    </row>
    <row r="13" spans="1:20" ht="23.25" x14ac:dyDescent="0.5">
      <c r="A13" s="51">
        <v>4</v>
      </c>
      <c r="B13" s="39" t="s">
        <v>66</v>
      </c>
      <c r="C13" s="39" t="s">
        <v>66</v>
      </c>
      <c r="D13" s="52">
        <v>280000</v>
      </c>
      <c r="E13" s="51" t="s">
        <v>59</v>
      </c>
      <c r="F13" s="125" t="s">
        <v>60</v>
      </c>
      <c r="G13" s="25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6"/>
      <c r="S13" s="2"/>
      <c r="T13" s="2"/>
    </row>
    <row r="14" spans="1:20" ht="23.25" x14ac:dyDescent="0.5">
      <c r="A14" s="47"/>
      <c r="B14" s="40"/>
      <c r="C14" s="40"/>
      <c r="D14" s="47"/>
      <c r="E14" s="40"/>
      <c r="F14" s="90"/>
      <c r="G14" s="2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"/>
      <c r="T14" s="2"/>
    </row>
    <row r="15" spans="1:20" ht="23.25" x14ac:dyDescent="0.5">
      <c r="A15" s="76">
        <v>5</v>
      </c>
      <c r="B15" s="77" t="s">
        <v>61</v>
      </c>
      <c r="C15" s="77" t="s">
        <v>62</v>
      </c>
      <c r="D15" s="78">
        <v>10000</v>
      </c>
      <c r="E15" s="76" t="s">
        <v>59</v>
      </c>
      <c r="F15" s="130" t="s">
        <v>60</v>
      </c>
      <c r="G15" s="7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0"/>
      <c r="S15" s="2"/>
      <c r="T15" s="2"/>
    </row>
    <row r="16" spans="1:20" ht="23.25" x14ac:dyDescent="0.5">
      <c r="A16" s="51">
        <v>6</v>
      </c>
      <c r="B16" s="45" t="s">
        <v>73</v>
      </c>
      <c r="C16" s="45" t="s">
        <v>72</v>
      </c>
      <c r="D16" s="46">
        <v>20000</v>
      </c>
      <c r="E16" s="58" t="s">
        <v>59</v>
      </c>
      <c r="F16" s="124" t="s">
        <v>60</v>
      </c>
      <c r="G16" s="25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6"/>
      <c r="S16" s="2"/>
      <c r="T16" s="2"/>
    </row>
    <row r="17" spans="1:20" ht="23.25" x14ac:dyDescent="0.5">
      <c r="A17" s="47"/>
      <c r="B17" s="40" t="s">
        <v>74</v>
      </c>
      <c r="C17" s="40"/>
      <c r="D17" s="82"/>
      <c r="E17" s="50"/>
      <c r="F17" s="131"/>
      <c r="G17" s="22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3"/>
      <c r="S17" s="2"/>
      <c r="T17" s="2"/>
    </row>
    <row r="18" spans="1:20" ht="23.25" x14ac:dyDescent="0.5">
      <c r="A18" s="51">
        <v>7</v>
      </c>
      <c r="B18" s="39" t="s">
        <v>187</v>
      </c>
      <c r="C18" s="39" t="s">
        <v>187</v>
      </c>
      <c r="D18" s="52">
        <v>200000</v>
      </c>
      <c r="E18" s="51" t="s">
        <v>59</v>
      </c>
      <c r="F18" s="125" t="s">
        <v>188</v>
      </c>
      <c r="G18" s="2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6"/>
      <c r="S18" s="2"/>
      <c r="T18" s="2"/>
    </row>
    <row r="19" spans="1:20" ht="23.25" x14ac:dyDescent="0.5">
      <c r="A19" s="47"/>
      <c r="B19" s="40"/>
      <c r="C19" s="40"/>
      <c r="D19" s="47"/>
      <c r="E19" s="40"/>
      <c r="F19" s="90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3"/>
      <c r="S19" s="2"/>
      <c r="T19" s="2"/>
    </row>
    <row r="20" spans="1:20" ht="23.25" x14ac:dyDescent="0.5">
      <c r="A20" s="57"/>
      <c r="B20" s="55"/>
      <c r="C20" s="55"/>
      <c r="D20" s="57"/>
      <c r="E20" s="55"/>
      <c r="F20" s="57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"/>
      <c r="T20" s="2"/>
    </row>
    <row r="21" spans="1:20" ht="24" x14ac:dyDescent="0.55000000000000004">
      <c r="A21" s="134" t="s">
        <v>15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</row>
    <row r="22" spans="1:20" ht="24" x14ac:dyDescent="0.55000000000000004">
      <c r="A22" s="134" t="s">
        <v>278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</row>
    <row r="23" spans="1:20" ht="24" x14ac:dyDescent="0.55000000000000004">
      <c r="A23" s="134" t="s">
        <v>57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1:20" ht="24" x14ac:dyDescent="0.55000000000000004">
      <c r="A24" s="136" t="s">
        <v>58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20" ht="21.75" x14ac:dyDescent="0.5">
      <c r="A25" s="41" t="s">
        <v>13</v>
      </c>
      <c r="B25" s="41" t="s">
        <v>16</v>
      </c>
      <c r="C25" s="41" t="s">
        <v>17</v>
      </c>
      <c r="D25" s="41" t="s">
        <v>8</v>
      </c>
      <c r="E25" s="41" t="s">
        <v>19</v>
      </c>
      <c r="F25" s="42" t="s">
        <v>32</v>
      </c>
      <c r="G25" s="138" t="s">
        <v>279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</row>
    <row r="26" spans="1:20" ht="21.75" x14ac:dyDescent="0.5">
      <c r="A26" s="43" t="s">
        <v>14</v>
      </c>
      <c r="B26" s="43"/>
      <c r="C26" s="43" t="s">
        <v>18</v>
      </c>
      <c r="D26" s="43" t="s">
        <v>31</v>
      </c>
      <c r="E26" s="43" t="s">
        <v>4</v>
      </c>
      <c r="F26" s="54" t="s">
        <v>33</v>
      </c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</row>
    <row r="27" spans="1:20" ht="21.75" x14ac:dyDescent="0.5">
      <c r="A27" s="51">
        <v>8</v>
      </c>
      <c r="B27" s="39" t="s">
        <v>189</v>
      </c>
      <c r="C27" s="39" t="s">
        <v>191</v>
      </c>
      <c r="D27" s="52">
        <v>20000</v>
      </c>
      <c r="E27" s="51" t="s">
        <v>59</v>
      </c>
      <c r="F27" s="132" t="s">
        <v>143</v>
      </c>
      <c r="G27" s="25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6"/>
    </row>
    <row r="28" spans="1:20" ht="21.75" x14ac:dyDescent="0.5">
      <c r="A28" s="47"/>
      <c r="B28" s="40" t="s">
        <v>190</v>
      </c>
      <c r="C28" s="40" t="s">
        <v>190</v>
      </c>
      <c r="D28" s="48"/>
      <c r="E28" s="40"/>
      <c r="F28" s="90"/>
      <c r="G28" s="2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3"/>
    </row>
    <row r="29" spans="1:20" ht="21.75" x14ac:dyDescent="0.5">
      <c r="A29" s="51">
        <v>10</v>
      </c>
      <c r="B29" s="75" t="s">
        <v>70</v>
      </c>
      <c r="C29" s="39" t="s">
        <v>72</v>
      </c>
      <c r="D29" s="52">
        <v>22000</v>
      </c>
      <c r="E29" s="51" t="s">
        <v>59</v>
      </c>
      <c r="F29" s="125" t="s">
        <v>60</v>
      </c>
      <c r="G29" s="25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6"/>
    </row>
    <row r="30" spans="1:20" ht="21.75" x14ac:dyDescent="0.5">
      <c r="A30" s="47"/>
      <c r="B30" s="40" t="s">
        <v>71</v>
      </c>
      <c r="C30" s="40"/>
      <c r="D30" s="47"/>
      <c r="E30" s="40"/>
      <c r="F30" s="90"/>
      <c r="G30" s="2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3"/>
    </row>
    <row r="31" spans="1:20" ht="21.75" x14ac:dyDescent="0.5">
      <c r="A31" s="51">
        <v>11</v>
      </c>
      <c r="B31" s="39" t="s">
        <v>63</v>
      </c>
      <c r="C31" s="39" t="s">
        <v>64</v>
      </c>
      <c r="D31" s="52">
        <v>30000</v>
      </c>
      <c r="E31" s="51" t="s">
        <v>59</v>
      </c>
      <c r="F31" s="125" t="s">
        <v>60</v>
      </c>
      <c r="G31" s="25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6"/>
    </row>
    <row r="32" spans="1:20" ht="21.75" x14ac:dyDescent="0.5">
      <c r="A32" s="47"/>
      <c r="B32" s="40"/>
      <c r="C32" s="40" t="s">
        <v>65</v>
      </c>
      <c r="D32" s="47"/>
      <c r="E32" s="40"/>
      <c r="F32" s="90"/>
      <c r="G32" s="22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3"/>
    </row>
    <row r="33" spans="1:18" ht="21.75" x14ac:dyDescent="0.5">
      <c r="A33" s="51">
        <v>12</v>
      </c>
      <c r="B33" s="39" t="s">
        <v>192</v>
      </c>
      <c r="C33" s="39" t="s">
        <v>192</v>
      </c>
      <c r="D33" s="52">
        <v>10000</v>
      </c>
      <c r="E33" s="51" t="s">
        <v>59</v>
      </c>
      <c r="F33" s="125" t="s">
        <v>60</v>
      </c>
      <c r="G33" s="25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spans="1:18" ht="21.75" x14ac:dyDescent="0.5">
      <c r="A34" s="47"/>
      <c r="B34" s="40"/>
      <c r="C34" s="40"/>
      <c r="D34" s="47"/>
      <c r="E34" s="40"/>
      <c r="F34" s="90"/>
      <c r="G34" s="22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3"/>
    </row>
    <row r="35" spans="1:18" ht="21.75" x14ac:dyDescent="0.5">
      <c r="A35" s="51"/>
      <c r="B35" s="39"/>
      <c r="C35" s="39"/>
      <c r="D35" s="52"/>
      <c r="E35" s="51"/>
      <c r="F35" s="125"/>
      <c r="G35" s="25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6"/>
    </row>
    <row r="36" spans="1:18" ht="21.75" x14ac:dyDescent="0.5">
      <c r="A36" s="90"/>
      <c r="B36" s="40"/>
      <c r="C36" s="91"/>
      <c r="D36" s="82"/>
      <c r="E36" s="47"/>
      <c r="F36" s="90"/>
      <c r="G36" s="22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3"/>
    </row>
    <row r="37" spans="1:18" ht="21.75" x14ac:dyDescent="0.5">
      <c r="A37" s="51"/>
      <c r="B37" s="39"/>
      <c r="C37" s="39"/>
      <c r="D37" s="52"/>
      <c r="E37" s="51"/>
      <c r="F37" s="125"/>
      <c r="G37" s="25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</row>
    <row r="38" spans="1:18" ht="21.75" x14ac:dyDescent="0.5">
      <c r="A38" s="47"/>
      <c r="B38" s="40"/>
      <c r="C38" s="40"/>
      <c r="D38" s="47"/>
      <c r="E38" s="40"/>
      <c r="F38" s="90"/>
      <c r="G38" s="22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3"/>
    </row>
    <row r="39" spans="1:18" ht="21.75" x14ac:dyDescent="0.5">
      <c r="A39" s="57"/>
      <c r="B39" s="55"/>
      <c r="C39" s="55"/>
      <c r="D39" s="57"/>
      <c r="E39" s="55"/>
      <c r="F39" s="57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21.75" x14ac:dyDescent="0.5">
      <c r="A40" s="57"/>
      <c r="B40" s="55"/>
      <c r="C40" s="55"/>
      <c r="D40" s="57"/>
      <c r="E40" s="55"/>
      <c r="F40" s="57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21.75" x14ac:dyDescent="0.5">
      <c r="A41" s="57"/>
      <c r="B41" s="85"/>
      <c r="C41" s="55"/>
      <c r="D41" s="57"/>
      <c r="E41" s="85"/>
      <c r="F41" s="86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2">
      <c r="D42" s="84"/>
    </row>
    <row r="45" spans="1:18" x14ac:dyDescent="0.2">
      <c r="D45" s="118"/>
    </row>
    <row r="46" spans="1:18" x14ac:dyDescent="0.2">
      <c r="D46" s="118"/>
    </row>
    <row r="47" spans="1:18" x14ac:dyDescent="0.2">
      <c r="D47" s="118"/>
    </row>
    <row r="48" spans="1:18" x14ac:dyDescent="0.2">
      <c r="D48" s="118"/>
    </row>
    <row r="49" spans="4:4" x14ac:dyDescent="0.2">
      <c r="D49" s="118"/>
    </row>
    <row r="50" spans="4:4" x14ac:dyDescent="0.2">
      <c r="D50" s="119"/>
    </row>
  </sheetData>
  <mergeCells count="10">
    <mergeCell ref="A21:R21"/>
    <mergeCell ref="A22:R22"/>
    <mergeCell ref="A23:R23"/>
    <mergeCell ref="A24:R24"/>
    <mergeCell ref="G25:R26"/>
    <mergeCell ref="A1:R1"/>
    <mergeCell ref="A2:R2"/>
    <mergeCell ref="A3:R3"/>
    <mergeCell ref="A4:R4"/>
    <mergeCell ref="G5:R6"/>
  </mergeCells>
  <pageMargins left="0.25" right="0.25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topLeftCell="A55" zoomScale="120" zoomScaleNormal="120" workbookViewId="0">
      <selection activeCell="D66" sqref="D66"/>
    </sheetView>
  </sheetViews>
  <sheetFormatPr defaultRowHeight="14.25" x14ac:dyDescent="0.2"/>
  <cols>
    <col min="1" max="1" width="5.125" customWidth="1"/>
    <col min="2" max="2" width="27.75" customWidth="1"/>
    <col min="3" max="3" width="29.25" customWidth="1"/>
    <col min="4" max="4" width="13" bestFit="1" customWidth="1"/>
    <col min="5" max="5" width="8.5" bestFit="1" customWidth="1"/>
    <col min="6" max="6" width="8" customWidth="1"/>
    <col min="7" max="9" width="3.625" customWidth="1"/>
    <col min="10" max="10" width="3.25" customWidth="1"/>
    <col min="11" max="14" width="3.625" customWidth="1"/>
    <col min="15" max="15" width="3.375" customWidth="1"/>
    <col min="16" max="16" width="3.625" customWidth="1"/>
    <col min="17" max="17" width="3.25" customWidth="1"/>
    <col min="18" max="18" width="3.375" customWidth="1"/>
  </cols>
  <sheetData>
    <row r="1" spans="1:18" ht="24" x14ac:dyDescent="0.55000000000000004">
      <c r="A1" s="134" t="s">
        <v>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24" x14ac:dyDescent="0.55000000000000004">
      <c r="A2" s="134" t="s">
        <v>278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24" x14ac:dyDescent="0.55000000000000004">
      <c r="A3" s="134" t="s">
        <v>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ht="24" x14ac:dyDescent="0.55000000000000004">
      <c r="A4" s="136" t="s">
        <v>79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ht="21.75" x14ac:dyDescent="0.5">
      <c r="A5" s="41" t="s">
        <v>13</v>
      </c>
      <c r="B5" s="41" t="s">
        <v>16</v>
      </c>
      <c r="C5" s="41" t="s">
        <v>17</v>
      </c>
      <c r="D5" s="41" t="s">
        <v>8</v>
      </c>
      <c r="E5" s="41" t="s">
        <v>19</v>
      </c>
      <c r="F5" s="42" t="s">
        <v>32</v>
      </c>
      <c r="G5" s="138" t="s">
        <v>279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1:18" ht="21.75" x14ac:dyDescent="0.5">
      <c r="A6" s="43" t="s">
        <v>14</v>
      </c>
      <c r="B6" s="43"/>
      <c r="C6" s="43" t="s">
        <v>18</v>
      </c>
      <c r="D6" s="43" t="s">
        <v>31</v>
      </c>
      <c r="E6" s="43" t="s">
        <v>4</v>
      </c>
      <c r="F6" s="54" t="s">
        <v>33</v>
      </c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1:18" ht="19.5" x14ac:dyDescent="0.45">
      <c r="A7" s="92">
        <v>1</v>
      </c>
      <c r="B7" s="73" t="s">
        <v>194</v>
      </c>
      <c r="C7" s="73" t="s">
        <v>193</v>
      </c>
      <c r="D7" s="93">
        <v>207000</v>
      </c>
      <c r="E7" s="92" t="s">
        <v>81</v>
      </c>
      <c r="F7" s="128" t="s">
        <v>28</v>
      </c>
      <c r="G7" s="94"/>
      <c r="H7" s="96"/>
      <c r="I7" s="96"/>
      <c r="J7" s="96"/>
      <c r="K7" s="96"/>
      <c r="L7" s="96"/>
      <c r="M7" s="96"/>
      <c r="N7" s="96"/>
      <c r="O7" s="96"/>
      <c r="P7" s="96"/>
      <c r="Q7" s="96"/>
      <c r="R7" s="95"/>
    </row>
    <row r="8" spans="1:18" ht="19.5" x14ac:dyDescent="0.45">
      <c r="A8" s="97"/>
      <c r="B8" s="74"/>
      <c r="C8" s="74" t="s">
        <v>199</v>
      </c>
      <c r="D8" s="98"/>
      <c r="E8" s="74"/>
      <c r="F8" s="129"/>
      <c r="G8" s="99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0"/>
    </row>
    <row r="9" spans="1:18" ht="19.5" x14ac:dyDescent="0.45">
      <c r="A9" s="102">
        <v>2</v>
      </c>
      <c r="B9" s="73" t="s">
        <v>76</v>
      </c>
      <c r="C9" s="73" t="s">
        <v>195</v>
      </c>
      <c r="D9" s="103">
        <v>300000</v>
      </c>
      <c r="E9" s="102" t="s">
        <v>77</v>
      </c>
      <c r="F9" s="128" t="s">
        <v>28</v>
      </c>
      <c r="G9" s="94"/>
      <c r="H9" s="96"/>
      <c r="I9" s="96"/>
      <c r="J9" s="96"/>
      <c r="K9" s="96"/>
      <c r="L9" s="96"/>
      <c r="M9" s="96"/>
      <c r="N9" s="96"/>
      <c r="O9" s="96"/>
      <c r="P9" s="96"/>
      <c r="Q9" s="96"/>
      <c r="R9" s="95"/>
    </row>
    <row r="10" spans="1:18" ht="19.5" x14ac:dyDescent="0.45">
      <c r="A10" s="97"/>
      <c r="B10" s="74"/>
      <c r="C10" s="74" t="s">
        <v>200</v>
      </c>
      <c r="D10" s="97"/>
      <c r="E10" s="74"/>
      <c r="F10" s="129"/>
      <c r="G10" s="99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0"/>
    </row>
    <row r="11" spans="1:18" ht="19.5" x14ac:dyDescent="0.45">
      <c r="A11" s="102">
        <v>3</v>
      </c>
      <c r="B11" s="73" t="s">
        <v>196</v>
      </c>
      <c r="C11" s="73" t="s">
        <v>193</v>
      </c>
      <c r="D11" s="93">
        <v>207000</v>
      </c>
      <c r="E11" s="92" t="s">
        <v>82</v>
      </c>
      <c r="F11" s="128" t="s">
        <v>28</v>
      </c>
      <c r="G11" s="94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5"/>
    </row>
    <row r="12" spans="1:18" ht="19.5" x14ac:dyDescent="0.45">
      <c r="A12" s="97"/>
      <c r="B12" s="74"/>
      <c r="C12" s="74" t="s">
        <v>199</v>
      </c>
      <c r="D12" s="98"/>
      <c r="E12" s="74"/>
      <c r="F12" s="129"/>
      <c r="G12" s="99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0"/>
    </row>
    <row r="13" spans="1:18" ht="19.5" x14ac:dyDescent="0.45">
      <c r="A13" s="102">
        <v>4</v>
      </c>
      <c r="B13" s="73" t="s">
        <v>197</v>
      </c>
      <c r="C13" s="73" t="s">
        <v>198</v>
      </c>
      <c r="D13" s="103">
        <v>41000</v>
      </c>
      <c r="E13" s="102" t="s">
        <v>85</v>
      </c>
      <c r="F13" s="128" t="s">
        <v>28</v>
      </c>
      <c r="G13" s="94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5"/>
    </row>
    <row r="14" spans="1:18" ht="19.5" x14ac:dyDescent="0.45">
      <c r="A14" s="97"/>
      <c r="B14" s="74"/>
      <c r="C14" s="74" t="s">
        <v>201</v>
      </c>
      <c r="D14" s="97"/>
      <c r="E14" s="74"/>
      <c r="F14" s="129"/>
      <c r="G14" s="99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0"/>
    </row>
    <row r="15" spans="1:18" ht="19.5" x14ac:dyDescent="0.45">
      <c r="A15" s="102">
        <v>5</v>
      </c>
      <c r="B15" s="75" t="s">
        <v>183</v>
      </c>
      <c r="C15" s="73" t="s">
        <v>203</v>
      </c>
      <c r="D15" s="103">
        <v>200000</v>
      </c>
      <c r="E15" s="102" t="s">
        <v>78</v>
      </c>
      <c r="F15" s="128" t="s">
        <v>28</v>
      </c>
      <c r="G15" s="94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5"/>
    </row>
    <row r="16" spans="1:18" ht="19.5" x14ac:dyDescent="0.45">
      <c r="A16" s="97"/>
      <c r="B16" s="74" t="s">
        <v>202</v>
      </c>
      <c r="C16" s="74"/>
      <c r="D16" s="97"/>
      <c r="E16" s="74"/>
      <c r="F16" s="129"/>
      <c r="G16" s="99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0"/>
    </row>
    <row r="17" spans="1:18" ht="19.5" x14ac:dyDescent="0.45">
      <c r="A17" s="102">
        <v>6</v>
      </c>
      <c r="B17" s="75" t="s">
        <v>204</v>
      </c>
      <c r="C17" s="75" t="s">
        <v>205</v>
      </c>
      <c r="D17" s="103">
        <v>308000</v>
      </c>
      <c r="E17" s="102" t="s">
        <v>83</v>
      </c>
      <c r="F17" s="128" t="s">
        <v>28</v>
      </c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5"/>
    </row>
    <row r="18" spans="1:18" ht="21.75" x14ac:dyDescent="0.5">
      <c r="A18" s="51"/>
      <c r="B18" s="39"/>
      <c r="C18" s="75" t="s">
        <v>206</v>
      </c>
      <c r="D18" s="52"/>
      <c r="E18" s="51"/>
      <c r="F18" s="125"/>
      <c r="G18" s="1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</row>
    <row r="19" spans="1:18" ht="21.75" x14ac:dyDescent="0.5">
      <c r="A19" s="51"/>
      <c r="B19" s="39"/>
      <c r="C19" s="75" t="s">
        <v>207</v>
      </c>
      <c r="D19" s="52"/>
      <c r="E19" s="51"/>
      <c r="F19" s="125"/>
      <c r="G19" s="19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0"/>
    </row>
    <row r="20" spans="1:18" ht="21.75" x14ac:dyDescent="0.5">
      <c r="A20" s="51"/>
      <c r="B20" s="39"/>
      <c r="C20" s="75" t="s">
        <v>209</v>
      </c>
      <c r="D20" s="52"/>
      <c r="E20" s="51"/>
      <c r="F20" s="125"/>
      <c r="G20" s="1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0"/>
    </row>
    <row r="21" spans="1:18" ht="21.75" x14ac:dyDescent="0.5">
      <c r="A21" s="47"/>
      <c r="B21" s="40"/>
      <c r="C21" s="74" t="s">
        <v>208</v>
      </c>
      <c r="D21" s="47"/>
      <c r="E21" s="40"/>
      <c r="F21" s="90"/>
      <c r="G21" s="2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3"/>
    </row>
    <row r="22" spans="1:18" ht="18.75" x14ac:dyDescent="0.3">
      <c r="A22" s="28"/>
      <c r="B22" s="21"/>
      <c r="C22" s="21"/>
      <c r="D22" s="21"/>
      <c r="E22" s="18"/>
      <c r="F22" s="18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24" x14ac:dyDescent="0.55000000000000004">
      <c r="A23" s="134" t="s">
        <v>15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1:18" ht="24" x14ac:dyDescent="0.55000000000000004">
      <c r="A24" s="134" t="s">
        <v>278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18" ht="24" x14ac:dyDescent="0.55000000000000004">
      <c r="A25" s="134" t="s">
        <v>57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1:18" ht="24" x14ac:dyDescent="0.55000000000000004">
      <c r="A26" s="136" t="s">
        <v>79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1:18" ht="21.75" x14ac:dyDescent="0.5">
      <c r="A27" s="41" t="s">
        <v>13</v>
      </c>
      <c r="B27" s="41" t="s">
        <v>16</v>
      </c>
      <c r="C27" s="41" t="s">
        <v>17</v>
      </c>
      <c r="D27" s="41" t="s">
        <v>8</v>
      </c>
      <c r="E27" s="41" t="s">
        <v>19</v>
      </c>
      <c r="F27" s="42" t="s">
        <v>32</v>
      </c>
      <c r="G27" s="138" t="s">
        <v>279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</row>
    <row r="28" spans="1:18" ht="21.75" x14ac:dyDescent="0.5">
      <c r="A28" s="43" t="s">
        <v>14</v>
      </c>
      <c r="B28" s="43"/>
      <c r="C28" s="43" t="s">
        <v>18</v>
      </c>
      <c r="D28" s="43" t="s">
        <v>31</v>
      </c>
      <c r="E28" s="43" t="s">
        <v>4</v>
      </c>
      <c r="F28" s="54" t="s">
        <v>33</v>
      </c>
      <c r="G28" s="141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3"/>
    </row>
    <row r="29" spans="1:18" ht="21.75" x14ac:dyDescent="0.5">
      <c r="A29" s="44">
        <v>7</v>
      </c>
      <c r="B29" s="75" t="s">
        <v>210</v>
      </c>
      <c r="C29" s="75" t="s">
        <v>205</v>
      </c>
      <c r="D29" s="56">
        <v>287000</v>
      </c>
      <c r="E29" s="44" t="s">
        <v>84</v>
      </c>
      <c r="F29" s="57" t="s">
        <v>28</v>
      </c>
      <c r="G29" s="25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6"/>
    </row>
    <row r="30" spans="1:18" ht="21.75" x14ac:dyDescent="0.5">
      <c r="A30" s="51"/>
      <c r="B30" s="39"/>
      <c r="C30" s="75" t="s">
        <v>206</v>
      </c>
      <c r="D30" s="56"/>
      <c r="E30" s="51"/>
      <c r="F30" s="57"/>
      <c r="G30" s="1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0"/>
    </row>
    <row r="31" spans="1:18" ht="21.75" x14ac:dyDescent="0.5">
      <c r="A31" s="51"/>
      <c r="B31" s="39"/>
      <c r="C31" s="75" t="s">
        <v>211</v>
      </c>
      <c r="D31" s="56"/>
      <c r="E31" s="51"/>
      <c r="F31" s="57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0"/>
    </row>
    <row r="32" spans="1:18" ht="21.75" x14ac:dyDescent="0.5">
      <c r="A32" s="51"/>
      <c r="B32" s="39"/>
      <c r="C32" s="75" t="s">
        <v>209</v>
      </c>
      <c r="D32" s="57"/>
      <c r="E32" s="39"/>
      <c r="F32" s="57"/>
      <c r="G32" s="19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0"/>
    </row>
    <row r="33" spans="1:18" ht="21.75" x14ac:dyDescent="0.5">
      <c r="A33" s="47"/>
      <c r="B33" s="40"/>
      <c r="C33" s="74" t="s">
        <v>208</v>
      </c>
      <c r="D33" s="48"/>
      <c r="E33" s="40"/>
      <c r="F33" s="90"/>
      <c r="G33" s="19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0"/>
    </row>
    <row r="34" spans="1:18" ht="21.75" x14ac:dyDescent="0.5">
      <c r="A34" s="51">
        <v>8</v>
      </c>
      <c r="B34" s="75" t="s">
        <v>212</v>
      </c>
      <c r="C34" s="75" t="s">
        <v>205</v>
      </c>
      <c r="D34" s="52">
        <v>265000</v>
      </c>
      <c r="E34" s="51" t="s">
        <v>85</v>
      </c>
      <c r="F34" s="57" t="s">
        <v>28</v>
      </c>
      <c r="G34" s="2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6"/>
    </row>
    <row r="35" spans="1:18" ht="21.75" x14ac:dyDescent="0.5">
      <c r="A35" s="51"/>
      <c r="B35" s="39"/>
      <c r="C35" s="75" t="s">
        <v>206</v>
      </c>
      <c r="D35" s="52"/>
      <c r="E35" s="51"/>
      <c r="F35" s="57"/>
      <c r="G35" s="1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0"/>
    </row>
    <row r="36" spans="1:18" ht="21.75" x14ac:dyDescent="0.5">
      <c r="A36" s="51"/>
      <c r="B36" s="39"/>
      <c r="C36" s="75" t="s">
        <v>213</v>
      </c>
      <c r="D36" s="52"/>
      <c r="E36" s="51"/>
      <c r="F36" s="57"/>
      <c r="G36" s="1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0"/>
    </row>
    <row r="37" spans="1:18" ht="21.75" x14ac:dyDescent="0.5">
      <c r="A37" s="51"/>
      <c r="B37" s="39"/>
      <c r="C37" s="75" t="s">
        <v>209</v>
      </c>
      <c r="D37" s="52"/>
      <c r="E37" s="51"/>
      <c r="F37" s="57"/>
      <c r="G37" s="19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0"/>
    </row>
    <row r="38" spans="1:18" ht="21.75" x14ac:dyDescent="0.5">
      <c r="A38" s="47"/>
      <c r="B38" s="40"/>
      <c r="C38" s="74" t="s">
        <v>214</v>
      </c>
      <c r="D38" s="47"/>
      <c r="E38" s="40"/>
      <c r="F38" s="90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0"/>
    </row>
    <row r="39" spans="1:18" ht="21.75" x14ac:dyDescent="0.5">
      <c r="A39" s="51">
        <v>9</v>
      </c>
      <c r="B39" s="45" t="s">
        <v>215</v>
      </c>
      <c r="C39" s="45" t="s">
        <v>216</v>
      </c>
      <c r="D39" s="52">
        <v>200000</v>
      </c>
      <c r="E39" s="51" t="s">
        <v>80</v>
      </c>
      <c r="F39" s="57" t="s">
        <v>28</v>
      </c>
      <c r="G39" s="25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</row>
    <row r="40" spans="1:18" ht="21.75" x14ac:dyDescent="0.5">
      <c r="A40" s="51"/>
      <c r="B40" s="39"/>
      <c r="C40" s="39" t="s">
        <v>217</v>
      </c>
      <c r="D40" s="52"/>
      <c r="E40" s="51"/>
      <c r="F40" s="57"/>
      <c r="G40" s="19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0"/>
    </row>
    <row r="41" spans="1:18" ht="21.75" x14ac:dyDescent="0.5">
      <c r="A41" s="51"/>
      <c r="B41" s="39"/>
      <c r="C41" s="39" t="s">
        <v>218</v>
      </c>
      <c r="D41" s="52"/>
      <c r="E41" s="51"/>
      <c r="F41" s="57"/>
      <c r="G41" s="19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0"/>
    </row>
    <row r="42" spans="1:18" ht="21.75" x14ac:dyDescent="0.5">
      <c r="A42" s="47"/>
      <c r="B42" s="40"/>
      <c r="C42" s="40"/>
      <c r="D42" s="47"/>
      <c r="E42" s="40"/>
      <c r="F42" s="90"/>
      <c r="G42" s="22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1:18" ht="21.75" x14ac:dyDescent="0.5">
      <c r="A43" s="57"/>
      <c r="B43" s="55"/>
      <c r="C43" s="55"/>
      <c r="D43" s="57"/>
      <c r="E43" s="55"/>
      <c r="F43" s="57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4" x14ac:dyDescent="0.55000000000000004">
      <c r="A44" s="134" t="s">
        <v>15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18" ht="24" x14ac:dyDescent="0.55000000000000004">
      <c r="A45" s="134" t="s">
        <v>278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</row>
    <row r="46" spans="1:18" ht="24" x14ac:dyDescent="0.55000000000000004">
      <c r="A46" s="134" t="s">
        <v>57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</row>
    <row r="47" spans="1:18" ht="24" x14ac:dyDescent="0.55000000000000004">
      <c r="A47" s="136" t="s">
        <v>79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1:18" ht="21.75" x14ac:dyDescent="0.5">
      <c r="A48" s="41" t="s">
        <v>13</v>
      </c>
      <c r="B48" s="41" t="s">
        <v>16</v>
      </c>
      <c r="C48" s="41" t="s">
        <v>17</v>
      </c>
      <c r="D48" s="41" t="s">
        <v>8</v>
      </c>
      <c r="E48" s="41" t="s">
        <v>19</v>
      </c>
      <c r="F48" s="42" t="s">
        <v>32</v>
      </c>
      <c r="G48" s="138" t="s">
        <v>279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40"/>
    </row>
    <row r="49" spans="1:18" ht="21.75" x14ac:dyDescent="0.5">
      <c r="A49" s="43" t="s">
        <v>14</v>
      </c>
      <c r="B49" s="43"/>
      <c r="C49" s="43" t="s">
        <v>18</v>
      </c>
      <c r="D49" s="43" t="s">
        <v>31</v>
      </c>
      <c r="E49" s="43" t="s">
        <v>4</v>
      </c>
      <c r="F49" s="54" t="s">
        <v>33</v>
      </c>
      <c r="G49" s="141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3"/>
    </row>
    <row r="50" spans="1:18" ht="21.75" x14ac:dyDescent="0.5">
      <c r="A50" s="44">
        <v>10</v>
      </c>
      <c r="B50" s="88" t="s">
        <v>219</v>
      </c>
      <c r="C50" s="88" t="s">
        <v>220</v>
      </c>
      <c r="D50" s="89">
        <v>200000</v>
      </c>
      <c r="E50" s="44" t="s">
        <v>75</v>
      </c>
      <c r="F50" s="57" t="s">
        <v>28</v>
      </c>
      <c r="G50" s="25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6"/>
    </row>
    <row r="51" spans="1:18" ht="21.75" x14ac:dyDescent="0.5">
      <c r="A51" s="51"/>
      <c r="B51" s="104"/>
      <c r="C51" s="105" t="s">
        <v>221</v>
      </c>
      <c r="D51" s="89"/>
      <c r="E51" s="51"/>
      <c r="F51" s="57"/>
      <c r="G51" s="1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0"/>
    </row>
    <row r="52" spans="1:18" ht="21.75" x14ac:dyDescent="0.5">
      <c r="A52" s="51"/>
      <c r="B52" s="104"/>
      <c r="C52" s="105" t="s">
        <v>222</v>
      </c>
      <c r="D52" s="89"/>
      <c r="E52" s="51"/>
      <c r="F52" s="57"/>
      <c r="G52" s="19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0"/>
    </row>
    <row r="53" spans="1:18" ht="21.75" x14ac:dyDescent="0.5">
      <c r="A53" s="51"/>
      <c r="B53" s="55"/>
      <c r="C53" s="39"/>
      <c r="D53" s="57"/>
      <c r="E53" s="39"/>
      <c r="F53" s="57"/>
      <c r="G53" s="19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0"/>
    </row>
    <row r="54" spans="1:18" ht="21.75" x14ac:dyDescent="0.5">
      <c r="A54" s="47"/>
      <c r="B54" s="40"/>
      <c r="C54" s="40"/>
      <c r="D54" s="48"/>
      <c r="E54" s="40"/>
      <c r="F54" s="90"/>
      <c r="G54" s="22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3"/>
    </row>
    <row r="55" spans="1:18" ht="20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</row>
    <row r="56" spans="1:18" ht="20.2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87"/>
    </row>
    <row r="57" spans="1:18" ht="20.2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8" ht="20.2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8" ht="20.2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8" ht="20.2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8" ht="20.2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8" ht="20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8" ht="20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8" ht="20.2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8" ht="23.25" x14ac:dyDescent="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R65" s="106">
        <v>9</v>
      </c>
    </row>
    <row r="66" spans="1:18" ht="20.25" x14ac:dyDescent="0.3">
      <c r="A66" s="2"/>
      <c r="B66" s="2"/>
      <c r="C66" s="2"/>
      <c r="D66" s="115"/>
      <c r="E66" s="2"/>
      <c r="F66" s="2"/>
      <c r="G66" s="2"/>
      <c r="H66" s="2"/>
      <c r="I66" s="2"/>
      <c r="J66" s="2"/>
      <c r="K66" s="2"/>
      <c r="L66" s="2"/>
      <c r="M66" s="2"/>
    </row>
    <row r="67" spans="1:18" ht="20.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8" ht="20.2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8" ht="20.2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8" ht="20.2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8" ht="20.2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8" ht="20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8" ht="20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8" ht="20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8" ht="20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8" ht="20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8" ht="20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8" ht="20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8" ht="20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8" ht="20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20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20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20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20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20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20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20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20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20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20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20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20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20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20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20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20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20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20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20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20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20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20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20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20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20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20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20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20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20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20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20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20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20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20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20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20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20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20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20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20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20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20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20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20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20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20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20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20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20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20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20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20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20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20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20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20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20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20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20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20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20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20.2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20.2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20.2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20.2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20.2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20.2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20.2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20.2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20.2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20.2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20.2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20.2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20.2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20.2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20.2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20.2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</sheetData>
  <mergeCells count="15">
    <mergeCell ref="A44:R44"/>
    <mergeCell ref="A45:R45"/>
    <mergeCell ref="A46:R46"/>
    <mergeCell ref="A47:R47"/>
    <mergeCell ref="G48:R49"/>
    <mergeCell ref="A1:R1"/>
    <mergeCell ref="A2:R2"/>
    <mergeCell ref="A3:R3"/>
    <mergeCell ref="A4:R4"/>
    <mergeCell ref="G5:R6"/>
    <mergeCell ref="A23:R23"/>
    <mergeCell ref="A24:R24"/>
    <mergeCell ref="A25:R25"/>
    <mergeCell ref="A26:R26"/>
    <mergeCell ref="G27:R28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opLeftCell="A76" zoomScaleNormal="100" workbookViewId="0">
      <selection activeCell="D90" sqref="D90"/>
    </sheetView>
  </sheetViews>
  <sheetFormatPr defaultRowHeight="14.25" x14ac:dyDescent="0.2"/>
  <cols>
    <col min="1" max="1" width="5.125" customWidth="1"/>
    <col min="2" max="2" width="26" customWidth="1"/>
    <col min="3" max="3" width="28.375" customWidth="1"/>
    <col min="4" max="4" width="11.875" bestFit="1" customWidth="1"/>
    <col min="5" max="5" width="9.375" bestFit="1" customWidth="1"/>
    <col min="6" max="6" width="8.375" bestFit="1" customWidth="1"/>
    <col min="7" max="18" width="3.625" customWidth="1"/>
  </cols>
  <sheetData>
    <row r="1" spans="1:18" ht="24" x14ac:dyDescent="0.55000000000000004">
      <c r="A1" s="134" t="s">
        <v>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24" x14ac:dyDescent="0.55000000000000004">
      <c r="A2" s="134" t="s">
        <v>278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24" x14ac:dyDescent="0.55000000000000004">
      <c r="A3" s="134" t="s">
        <v>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ht="24" x14ac:dyDescent="0.55000000000000004">
      <c r="A4" s="136" t="s">
        <v>86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ht="21.75" x14ac:dyDescent="0.5">
      <c r="A5" s="41" t="s">
        <v>13</v>
      </c>
      <c r="B5" s="41" t="s">
        <v>16</v>
      </c>
      <c r="C5" s="41" t="s">
        <v>17</v>
      </c>
      <c r="D5" s="41" t="s">
        <v>8</v>
      </c>
      <c r="E5" s="41" t="s">
        <v>19</v>
      </c>
      <c r="F5" s="42" t="s">
        <v>32</v>
      </c>
      <c r="G5" s="138" t="s">
        <v>279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1:18" ht="21.75" x14ac:dyDescent="0.5">
      <c r="A6" s="43" t="s">
        <v>14</v>
      </c>
      <c r="B6" s="43"/>
      <c r="C6" s="43" t="s">
        <v>18</v>
      </c>
      <c r="D6" s="43" t="s">
        <v>31</v>
      </c>
      <c r="E6" s="43" t="s">
        <v>4</v>
      </c>
      <c r="F6" s="54" t="s">
        <v>33</v>
      </c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1:18" ht="21.75" x14ac:dyDescent="0.5">
      <c r="A7" s="44">
        <v>1</v>
      </c>
      <c r="B7" s="39" t="s">
        <v>95</v>
      </c>
      <c r="C7" s="39" t="s">
        <v>98</v>
      </c>
      <c r="D7" s="52">
        <v>25000</v>
      </c>
      <c r="E7" s="51" t="s">
        <v>59</v>
      </c>
      <c r="F7" s="125" t="s">
        <v>60</v>
      </c>
      <c r="G7" s="25"/>
      <c r="H7" s="27"/>
      <c r="I7" s="27"/>
      <c r="J7" s="27"/>
      <c r="K7" s="27"/>
      <c r="L7" s="27"/>
      <c r="M7" s="27"/>
      <c r="N7" s="27"/>
      <c r="O7" s="27"/>
      <c r="P7" s="27"/>
      <c r="Q7" s="27"/>
      <c r="R7" s="26"/>
    </row>
    <row r="8" spans="1:18" ht="21.75" x14ac:dyDescent="0.5">
      <c r="A8" s="51"/>
      <c r="B8" s="39" t="s">
        <v>96</v>
      </c>
      <c r="C8" s="39"/>
      <c r="D8" s="52"/>
      <c r="E8" s="51"/>
      <c r="F8" s="125"/>
      <c r="G8" s="19"/>
      <c r="H8" s="21"/>
      <c r="I8" s="21"/>
      <c r="J8" s="21"/>
      <c r="K8" s="21"/>
      <c r="L8" s="21"/>
      <c r="M8" s="21"/>
      <c r="N8" s="21"/>
      <c r="O8" s="21"/>
      <c r="P8" s="21"/>
      <c r="Q8" s="21"/>
      <c r="R8" s="20"/>
    </row>
    <row r="9" spans="1:18" ht="21.75" x14ac:dyDescent="0.5">
      <c r="A9" s="108"/>
      <c r="B9" s="40" t="s">
        <v>97</v>
      </c>
      <c r="C9" s="40"/>
      <c r="D9" s="47"/>
      <c r="E9" s="40"/>
      <c r="F9" s="90"/>
      <c r="G9" s="22"/>
      <c r="H9" s="24"/>
      <c r="I9" s="24"/>
      <c r="J9" s="24"/>
      <c r="K9" s="24"/>
      <c r="L9" s="24"/>
      <c r="M9" s="24"/>
      <c r="N9" s="24"/>
      <c r="O9" s="24"/>
      <c r="P9" s="24"/>
      <c r="Q9" s="24"/>
      <c r="R9" s="23"/>
    </row>
    <row r="10" spans="1:18" ht="21.75" x14ac:dyDescent="0.5">
      <c r="A10" s="110">
        <v>2</v>
      </c>
      <c r="B10" s="39" t="s">
        <v>99</v>
      </c>
      <c r="C10" s="39" t="s">
        <v>101</v>
      </c>
      <c r="D10" s="52">
        <v>100000</v>
      </c>
      <c r="E10" s="51" t="s">
        <v>59</v>
      </c>
      <c r="F10" s="127" t="s">
        <v>60</v>
      </c>
      <c r="G10" s="25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6"/>
    </row>
    <row r="11" spans="1:18" ht="21.75" x14ac:dyDescent="0.5">
      <c r="A11" s="109"/>
      <c r="B11" s="40" t="s">
        <v>100</v>
      </c>
      <c r="C11" s="40" t="s">
        <v>102</v>
      </c>
      <c r="D11" s="47"/>
      <c r="E11" s="40"/>
      <c r="F11" s="90"/>
      <c r="G11" s="22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3"/>
    </row>
    <row r="12" spans="1:18" ht="21.75" x14ac:dyDescent="0.5">
      <c r="A12" s="110">
        <v>3</v>
      </c>
      <c r="B12" s="45" t="s">
        <v>106</v>
      </c>
      <c r="C12" s="45" t="s">
        <v>108</v>
      </c>
      <c r="D12" s="46">
        <v>30000</v>
      </c>
      <c r="E12" s="51" t="s">
        <v>59</v>
      </c>
      <c r="F12" s="127" t="s">
        <v>60</v>
      </c>
      <c r="G12" s="25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6"/>
    </row>
    <row r="13" spans="1:18" ht="21.75" x14ac:dyDescent="0.5">
      <c r="A13" s="109"/>
      <c r="B13" s="40" t="s">
        <v>107</v>
      </c>
      <c r="C13" s="40" t="s">
        <v>109</v>
      </c>
      <c r="D13" s="48"/>
      <c r="E13" s="40"/>
      <c r="F13" s="90"/>
      <c r="G13" s="2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3"/>
    </row>
    <row r="14" spans="1:18" ht="21.75" x14ac:dyDescent="0.5">
      <c r="A14" s="110">
        <v>4</v>
      </c>
      <c r="B14" s="39" t="s">
        <v>103</v>
      </c>
      <c r="C14" s="39" t="s">
        <v>105</v>
      </c>
      <c r="D14" s="52">
        <v>80000</v>
      </c>
      <c r="E14" s="51" t="s">
        <v>59</v>
      </c>
      <c r="F14" s="127" t="s">
        <v>60</v>
      </c>
      <c r="G14" s="25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6"/>
    </row>
    <row r="15" spans="1:18" ht="21.75" x14ac:dyDescent="0.5">
      <c r="A15" s="111"/>
      <c r="B15" s="40" t="s">
        <v>104</v>
      </c>
      <c r="C15" s="40"/>
      <c r="D15" s="47"/>
      <c r="E15" s="40"/>
      <c r="F15" s="90"/>
      <c r="G15" s="2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3"/>
    </row>
    <row r="16" spans="1:18" ht="21.75" x14ac:dyDescent="0.5">
      <c r="A16" s="110">
        <v>5</v>
      </c>
      <c r="B16" s="45" t="s">
        <v>110</v>
      </c>
      <c r="C16" s="45" t="s">
        <v>111</v>
      </c>
      <c r="D16" s="52">
        <v>50000</v>
      </c>
      <c r="E16" s="51" t="s">
        <v>59</v>
      </c>
      <c r="F16" s="127" t="s">
        <v>60</v>
      </c>
      <c r="G16" s="25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6"/>
    </row>
    <row r="17" spans="1:18" ht="21.75" x14ac:dyDescent="0.5">
      <c r="A17" s="111"/>
      <c r="B17" s="40" t="s">
        <v>112</v>
      </c>
      <c r="C17" s="40" t="s">
        <v>112</v>
      </c>
      <c r="D17" s="47"/>
      <c r="E17" s="40"/>
      <c r="F17" s="90"/>
      <c r="G17" s="22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3"/>
    </row>
    <row r="18" spans="1:18" ht="21.75" x14ac:dyDescent="0.5">
      <c r="A18" s="110">
        <v>6</v>
      </c>
      <c r="B18" s="45" t="s">
        <v>113</v>
      </c>
      <c r="C18" s="45" t="s">
        <v>115</v>
      </c>
      <c r="D18" s="52">
        <v>10000</v>
      </c>
      <c r="E18" s="51" t="s">
        <v>59</v>
      </c>
      <c r="F18" s="127" t="s">
        <v>60</v>
      </c>
      <c r="G18" s="2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6"/>
    </row>
    <row r="19" spans="1:18" ht="21.75" x14ac:dyDescent="0.5">
      <c r="A19" s="111"/>
      <c r="B19" s="40" t="s">
        <v>114</v>
      </c>
      <c r="C19" s="40" t="s">
        <v>116</v>
      </c>
      <c r="D19" s="48"/>
      <c r="E19" s="40"/>
      <c r="F19" s="90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3"/>
    </row>
    <row r="20" spans="1:18" ht="18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1:18" ht="21.75" x14ac:dyDescent="0.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6"/>
    </row>
    <row r="22" spans="1:18" ht="24" x14ac:dyDescent="0.55000000000000004">
      <c r="A22" s="134" t="s">
        <v>15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</row>
    <row r="23" spans="1:18" ht="24" x14ac:dyDescent="0.55000000000000004">
      <c r="A23" s="134" t="s">
        <v>278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1:18" ht="24" x14ac:dyDescent="0.55000000000000004">
      <c r="A24" s="134" t="s">
        <v>57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18" ht="24" x14ac:dyDescent="0.55000000000000004">
      <c r="A25" s="136" t="s">
        <v>86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ht="21.75" x14ac:dyDescent="0.5">
      <c r="A26" s="41" t="s">
        <v>13</v>
      </c>
      <c r="B26" s="41" t="s">
        <v>16</v>
      </c>
      <c r="C26" s="41" t="s">
        <v>17</v>
      </c>
      <c r="D26" s="41" t="s">
        <v>8</v>
      </c>
      <c r="E26" s="41" t="s">
        <v>19</v>
      </c>
      <c r="F26" s="42" t="s">
        <v>32</v>
      </c>
      <c r="G26" s="138" t="s">
        <v>279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</row>
    <row r="27" spans="1:18" ht="21.75" x14ac:dyDescent="0.5">
      <c r="A27" s="43" t="s">
        <v>14</v>
      </c>
      <c r="B27" s="43"/>
      <c r="C27" s="43" t="s">
        <v>18</v>
      </c>
      <c r="D27" s="43" t="s">
        <v>31</v>
      </c>
      <c r="E27" s="43" t="s">
        <v>4</v>
      </c>
      <c r="F27" s="54" t="s">
        <v>33</v>
      </c>
      <c r="G27" s="141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3"/>
    </row>
    <row r="28" spans="1:18" ht="21.75" x14ac:dyDescent="0.5">
      <c r="A28" s="44">
        <v>7</v>
      </c>
      <c r="B28" s="45" t="s">
        <v>117</v>
      </c>
      <c r="C28" s="45" t="s">
        <v>118</v>
      </c>
      <c r="D28" s="52">
        <v>80000</v>
      </c>
      <c r="E28" s="51" t="s">
        <v>59</v>
      </c>
      <c r="F28" s="127" t="s">
        <v>60</v>
      </c>
      <c r="G28" s="25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6"/>
    </row>
    <row r="29" spans="1:18" ht="21.75" x14ac:dyDescent="0.5">
      <c r="A29" s="108"/>
      <c r="B29" s="40"/>
      <c r="C29" s="40"/>
      <c r="D29" s="47"/>
      <c r="E29" s="40"/>
      <c r="F29" s="90"/>
      <c r="G29" s="2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3"/>
    </row>
    <row r="30" spans="1:18" ht="21.75" x14ac:dyDescent="0.5">
      <c r="A30" s="110">
        <v>8</v>
      </c>
      <c r="B30" s="45" t="s">
        <v>119</v>
      </c>
      <c r="C30" s="39" t="s">
        <v>121</v>
      </c>
      <c r="D30" s="52">
        <v>50000</v>
      </c>
      <c r="E30" s="51" t="s">
        <v>59</v>
      </c>
      <c r="F30" s="127" t="s">
        <v>60</v>
      </c>
      <c r="G30" s="25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6"/>
    </row>
    <row r="31" spans="1:18" ht="21.75" x14ac:dyDescent="0.5">
      <c r="A31" s="109"/>
      <c r="B31" s="40" t="s">
        <v>120</v>
      </c>
      <c r="C31" s="40" t="s">
        <v>122</v>
      </c>
      <c r="D31" s="82"/>
      <c r="E31" s="47"/>
      <c r="F31" s="90"/>
      <c r="G31" s="2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3"/>
    </row>
    <row r="32" spans="1:18" ht="21.75" x14ac:dyDescent="0.5">
      <c r="A32" s="110">
        <v>9</v>
      </c>
      <c r="B32" s="39" t="s">
        <v>125</v>
      </c>
      <c r="C32" s="39" t="s">
        <v>127</v>
      </c>
      <c r="D32" s="52">
        <v>50000</v>
      </c>
      <c r="E32" s="51" t="s">
        <v>59</v>
      </c>
      <c r="F32" s="127" t="s">
        <v>60</v>
      </c>
      <c r="G32" s="25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6"/>
    </row>
    <row r="33" spans="1:18" ht="21.75" x14ac:dyDescent="0.5">
      <c r="A33" s="109"/>
      <c r="B33" s="40" t="s">
        <v>126</v>
      </c>
      <c r="C33" s="40" t="s">
        <v>126</v>
      </c>
      <c r="D33" s="47"/>
      <c r="E33" s="40"/>
      <c r="F33" s="90"/>
      <c r="G33" s="22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3"/>
    </row>
    <row r="34" spans="1:18" ht="21.75" x14ac:dyDescent="0.5">
      <c r="A34" s="110">
        <v>10</v>
      </c>
      <c r="B34" s="45" t="s">
        <v>128</v>
      </c>
      <c r="C34" s="45" t="s">
        <v>130</v>
      </c>
      <c r="D34" s="52">
        <v>80000</v>
      </c>
      <c r="E34" s="51" t="s">
        <v>59</v>
      </c>
      <c r="F34" s="127" t="s">
        <v>60</v>
      </c>
      <c r="G34" s="2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6"/>
    </row>
    <row r="35" spans="1:18" ht="21.75" x14ac:dyDescent="0.5">
      <c r="A35" s="111"/>
      <c r="B35" s="40" t="s">
        <v>129</v>
      </c>
      <c r="C35" s="40" t="s">
        <v>129</v>
      </c>
      <c r="D35" s="48"/>
      <c r="E35" s="40"/>
      <c r="F35" s="90"/>
      <c r="G35" s="22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3"/>
    </row>
    <row r="36" spans="1:18" ht="21.75" x14ac:dyDescent="0.5">
      <c r="A36" s="110">
        <v>11</v>
      </c>
      <c r="B36" s="39" t="s">
        <v>123</v>
      </c>
      <c r="C36" s="39" t="s">
        <v>124</v>
      </c>
      <c r="D36" s="52">
        <v>30000</v>
      </c>
      <c r="E36" s="51" t="s">
        <v>59</v>
      </c>
      <c r="F36" s="125" t="s">
        <v>60</v>
      </c>
      <c r="G36" s="25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6"/>
    </row>
    <row r="37" spans="1:18" ht="21.75" x14ac:dyDescent="0.5">
      <c r="A37" s="111"/>
      <c r="B37" s="40" t="s">
        <v>97</v>
      </c>
      <c r="C37" s="40" t="s">
        <v>97</v>
      </c>
      <c r="D37" s="47"/>
      <c r="E37" s="40"/>
      <c r="F37" s="90"/>
      <c r="G37" s="22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3"/>
    </row>
    <row r="38" spans="1:18" ht="21.75" x14ac:dyDescent="0.5">
      <c r="A38" s="110">
        <v>12</v>
      </c>
      <c r="B38" s="45" t="s">
        <v>131</v>
      </c>
      <c r="C38" s="45" t="s">
        <v>133</v>
      </c>
      <c r="D38" s="52">
        <v>20000</v>
      </c>
      <c r="E38" s="51" t="s">
        <v>59</v>
      </c>
      <c r="F38" s="127" t="s">
        <v>60</v>
      </c>
      <c r="G38" s="25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</row>
    <row r="39" spans="1:18" ht="21.75" x14ac:dyDescent="0.5">
      <c r="A39" s="111"/>
      <c r="B39" s="40" t="s">
        <v>132</v>
      </c>
      <c r="C39" s="40"/>
      <c r="D39" s="47"/>
      <c r="E39" s="40"/>
      <c r="F39" s="90"/>
      <c r="G39" s="22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3"/>
    </row>
    <row r="40" spans="1:18" ht="21.75" x14ac:dyDescent="0.5">
      <c r="A40" s="110">
        <v>13</v>
      </c>
      <c r="B40" s="45" t="s">
        <v>223</v>
      </c>
      <c r="C40" s="45" t="s">
        <v>224</v>
      </c>
      <c r="D40" s="52">
        <v>10000</v>
      </c>
      <c r="E40" s="51" t="s">
        <v>59</v>
      </c>
      <c r="F40" s="127" t="s">
        <v>60</v>
      </c>
      <c r="G40" s="25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</row>
    <row r="41" spans="1:18" ht="21.75" x14ac:dyDescent="0.5">
      <c r="A41" s="111"/>
      <c r="B41" s="40"/>
      <c r="C41" s="40"/>
      <c r="D41" s="47"/>
      <c r="E41" s="40"/>
      <c r="F41" s="90"/>
      <c r="G41" s="22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1:18" ht="21.75" x14ac:dyDescent="0.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6"/>
    </row>
    <row r="43" spans="1:18" ht="24" x14ac:dyDescent="0.55000000000000004">
      <c r="A43" s="134" t="s">
        <v>15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24" x14ac:dyDescent="0.55000000000000004">
      <c r="A44" s="134" t="s">
        <v>278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18" ht="24" x14ac:dyDescent="0.55000000000000004">
      <c r="A45" s="134" t="s">
        <v>57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</row>
    <row r="46" spans="1:18" ht="24" x14ac:dyDescent="0.55000000000000004">
      <c r="A46" s="136" t="s">
        <v>86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1:18" ht="21.75" x14ac:dyDescent="0.5">
      <c r="A47" s="41" t="s">
        <v>13</v>
      </c>
      <c r="B47" s="41" t="s">
        <v>16</v>
      </c>
      <c r="C47" s="41" t="s">
        <v>17</v>
      </c>
      <c r="D47" s="41" t="s">
        <v>8</v>
      </c>
      <c r="E47" s="41" t="s">
        <v>19</v>
      </c>
      <c r="F47" s="42" t="s">
        <v>32</v>
      </c>
      <c r="G47" s="138" t="s">
        <v>279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</row>
    <row r="48" spans="1:18" ht="21.75" x14ac:dyDescent="0.5">
      <c r="A48" s="43" t="s">
        <v>14</v>
      </c>
      <c r="B48" s="43"/>
      <c r="C48" s="43" t="s">
        <v>18</v>
      </c>
      <c r="D48" s="43" t="s">
        <v>31</v>
      </c>
      <c r="E48" s="43" t="s">
        <v>4</v>
      </c>
      <c r="F48" s="54" t="s">
        <v>33</v>
      </c>
      <c r="G48" s="141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3"/>
    </row>
    <row r="49" spans="1:18" ht="21.75" x14ac:dyDescent="0.5">
      <c r="A49" s="44">
        <v>14</v>
      </c>
      <c r="B49" s="45" t="s">
        <v>134</v>
      </c>
      <c r="C49" s="45" t="s">
        <v>136</v>
      </c>
      <c r="D49" s="52">
        <v>180000</v>
      </c>
      <c r="E49" s="51" t="s">
        <v>59</v>
      </c>
      <c r="F49" s="127" t="s">
        <v>60</v>
      </c>
      <c r="G49" s="25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1:18" ht="21.75" x14ac:dyDescent="0.5">
      <c r="A50" s="108"/>
      <c r="B50" s="40" t="s">
        <v>135</v>
      </c>
      <c r="C50" s="40" t="s">
        <v>135</v>
      </c>
      <c r="D50" s="48"/>
      <c r="E50" s="40"/>
      <c r="F50" s="90"/>
      <c r="G50" s="22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3"/>
    </row>
    <row r="51" spans="1:18" ht="21.75" x14ac:dyDescent="0.5">
      <c r="A51" s="110">
        <v>15</v>
      </c>
      <c r="B51" s="45" t="s">
        <v>137</v>
      </c>
      <c r="C51" s="45" t="s">
        <v>139</v>
      </c>
      <c r="D51" s="52">
        <v>30000</v>
      </c>
      <c r="E51" s="51" t="s">
        <v>59</v>
      </c>
      <c r="F51" s="127" t="s">
        <v>60</v>
      </c>
      <c r="G51" s="25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6"/>
    </row>
    <row r="52" spans="1:18" ht="21.75" x14ac:dyDescent="0.5">
      <c r="A52" s="109"/>
      <c r="B52" s="40" t="s">
        <v>138</v>
      </c>
      <c r="C52" s="40" t="s">
        <v>138</v>
      </c>
      <c r="D52" s="47"/>
      <c r="E52" s="40"/>
      <c r="F52" s="90"/>
      <c r="G52" s="22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3"/>
    </row>
    <row r="53" spans="1:18" ht="21.75" x14ac:dyDescent="0.5">
      <c r="A53" s="110">
        <v>16</v>
      </c>
      <c r="B53" s="39" t="s">
        <v>140</v>
      </c>
      <c r="C53" s="39" t="s">
        <v>142</v>
      </c>
      <c r="D53" s="52">
        <v>18000</v>
      </c>
      <c r="E53" s="51" t="s">
        <v>59</v>
      </c>
      <c r="F53" s="122" t="s">
        <v>143</v>
      </c>
      <c r="G53" s="25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6"/>
    </row>
    <row r="54" spans="1:18" ht="21.75" x14ac:dyDescent="0.5">
      <c r="A54" s="109"/>
      <c r="B54" s="40" t="s">
        <v>141</v>
      </c>
      <c r="C54" s="40"/>
      <c r="D54" s="82"/>
      <c r="E54" s="47"/>
      <c r="F54" s="90"/>
      <c r="G54" s="22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3"/>
    </row>
    <row r="55" spans="1:18" ht="21.75" x14ac:dyDescent="0.5">
      <c r="A55" s="110">
        <v>17</v>
      </c>
      <c r="B55" s="45" t="s">
        <v>225</v>
      </c>
      <c r="C55" s="45" t="s">
        <v>226</v>
      </c>
      <c r="D55" s="52">
        <v>10000</v>
      </c>
      <c r="E55" s="51" t="s">
        <v>59</v>
      </c>
      <c r="F55" s="122" t="s">
        <v>143</v>
      </c>
      <c r="G55" s="25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6"/>
    </row>
    <row r="56" spans="1:18" ht="21.75" x14ac:dyDescent="0.5">
      <c r="A56" s="111"/>
      <c r="B56" s="40"/>
      <c r="C56" s="40"/>
      <c r="D56" s="48"/>
      <c r="E56" s="47"/>
      <c r="F56" s="90"/>
      <c r="G56" s="22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3"/>
    </row>
    <row r="57" spans="1:18" ht="21.75" x14ac:dyDescent="0.5">
      <c r="A57" s="110">
        <v>18</v>
      </c>
      <c r="B57" s="39" t="s">
        <v>144</v>
      </c>
      <c r="C57" s="39" t="s">
        <v>145</v>
      </c>
      <c r="D57" s="52">
        <v>60000</v>
      </c>
      <c r="E57" s="51" t="s">
        <v>59</v>
      </c>
      <c r="F57" s="127" t="s">
        <v>60</v>
      </c>
      <c r="G57" s="25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spans="1:18" ht="21.75" x14ac:dyDescent="0.5">
      <c r="A58" s="111"/>
      <c r="B58" s="40"/>
      <c r="C58" s="40"/>
      <c r="D58" s="47"/>
      <c r="E58" s="40"/>
      <c r="F58" s="90"/>
      <c r="G58" s="22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3"/>
    </row>
    <row r="59" spans="1:18" ht="21.75" x14ac:dyDescent="0.5">
      <c r="A59" s="110">
        <v>19</v>
      </c>
      <c r="B59" s="83" t="s">
        <v>149</v>
      </c>
      <c r="C59" s="39" t="s">
        <v>150</v>
      </c>
      <c r="D59" s="52">
        <v>30000</v>
      </c>
      <c r="E59" s="51" t="s">
        <v>59</v>
      </c>
      <c r="F59" s="125" t="s">
        <v>60</v>
      </c>
      <c r="G59" s="25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6"/>
    </row>
    <row r="60" spans="1:18" ht="21.75" x14ac:dyDescent="0.5">
      <c r="A60" s="111"/>
      <c r="B60" s="40"/>
      <c r="C60" s="40"/>
      <c r="D60" s="47"/>
      <c r="E60" s="40"/>
      <c r="F60" s="90"/>
      <c r="G60" s="22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1:18" ht="21.75" x14ac:dyDescent="0.5">
      <c r="A61" s="110">
        <v>20</v>
      </c>
      <c r="B61" s="45" t="s">
        <v>146</v>
      </c>
      <c r="C61" s="45" t="s">
        <v>148</v>
      </c>
      <c r="D61" s="52">
        <v>30000</v>
      </c>
      <c r="E61" s="51" t="s">
        <v>59</v>
      </c>
      <c r="F61" s="127" t="s">
        <v>60</v>
      </c>
      <c r="G61" s="25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6"/>
    </row>
    <row r="62" spans="1:18" ht="21.75" x14ac:dyDescent="0.5">
      <c r="A62" s="111"/>
      <c r="B62" s="40" t="s">
        <v>147</v>
      </c>
      <c r="C62" s="40"/>
      <c r="D62" s="48"/>
      <c r="E62" s="40"/>
      <c r="F62" s="90"/>
      <c r="G62" s="22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3"/>
    </row>
    <row r="63" spans="1:18" ht="21.75" x14ac:dyDescent="0.5">
      <c r="R63" s="106"/>
    </row>
    <row r="64" spans="1:18" ht="24" x14ac:dyDescent="0.55000000000000004">
      <c r="A64" s="134" t="s">
        <v>15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1:18" ht="24" x14ac:dyDescent="0.55000000000000004">
      <c r="A65" s="134" t="s">
        <v>278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1:18" ht="24" x14ac:dyDescent="0.55000000000000004">
      <c r="A66" s="134" t="s">
        <v>57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1:18" ht="24" x14ac:dyDescent="0.55000000000000004">
      <c r="A67" s="136" t="s">
        <v>86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</row>
    <row r="68" spans="1:18" ht="21.75" x14ac:dyDescent="0.5">
      <c r="A68" s="41" t="s">
        <v>13</v>
      </c>
      <c r="B68" s="41" t="s">
        <v>16</v>
      </c>
      <c r="C68" s="41" t="s">
        <v>17</v>
      </c>
      <c r="D68" s="41" t="s">
        <v>8</v>
      </c>
      <c r="E68" s="41" t="s">
        <v>19</v>
      </c>
      <c r="F68" s="42" t="s">
        <v>32</v>
      </c>
      <c r="G68" s="138" t="s">
        <v>279</v>
      </c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40"/>
    </row>
    <row r="69" spans="1:18" ht="21.75" x14ac:dyDescent="0.5">
      <c r="A69" s="43" t="s">
        <v>14</v>
      </c>
      <c r="B69" s="43"/>
      <c r="C69" s="43" t="s">
        <v>18</v>
      </c>
      <c r="D69" s="43" t="s">
        <v>31</v>
      </c>
      <c r="E69" s="43" t="s">
        <v>4</v>
      </c>
      <c r="F69" s="54" t="s">
        <v>33</v>
      </c>
      <c r="G69" s="141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3"/>
    </row>
    <row r="70" spans="1:18" ht="21.75" x14ac:dyDescent="0.5">
      <c r="A70" s="44">
        <v>21</v>
      </c>
      <c r="B70" s="45" t="s">
        <v>87</v>
      </c>
      <c r="C70" s="45" t="s">
        <v>88</v>
      </c>
      <c r="D70" s="46">
        <v>6208800</v>
      </c>
      <c r="E70" s="44" t="s">
        <v>89</v>
      </c>
      <c r="F70" s="124" t="s">
        <v>90</v>
      </c>
      <c r="G70" s="25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6"/>
    </row>
    <row r="71" spans="1:18" ht="21.75" x14ac:dyDescent="0.5">
      <c r="A71" s="108"/>
      <c r="B71" s="40"/>
      <c r="C71" s="40"/>
      <c r="D71" s="48"/>
      <c r="E71" s="40"/>
      <c r="F71" s="90"/>
      <c r="G71" s="22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3"/>
    </row>
    <row r="72" spans="1:18" ht="21.75" x14ac:dyDescent="0.5">
      <c r="A72" s="110">
        <v>22</v>
      </c>
      <c r="B72" s="45" t="s">
        <v>91</v>
      </c>
      <c r="C72" s="45" t="s">
        <v>92</v>
      </c>
      <c r="D72" s="52">
        <v>3840000</v>
      </c>
      <c r="E72" s="44" t="s">
        <v>89</v>
      </c>
      <c r="F72" s="124" t="s">
        <v>90</v>
      </c>
      <c r="G72" s="25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6"/>
    </row>
    <row r="73" spans="1:18" ht="21.75" x14ac:dyDescent="0.5">
      <c r="A73" s="109"/>
      <c r="B73" s="40"/>
      <c r="C73" s="40"/>
      <c r="D73" s="47"/>
      <c r="E73" s="40"/>
      <c r="F73" s="90"/>
      <c r="G73" s="22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3"/>
    </row>
    <row r="74" spans="1:18" ht="21.75" x14ac:dyDescent="0.5">
      <c r="A74" s="110">
        <v>23</v>
      </c>
      <c r="B74" s="45" t="s">
        <v>93</v>
      </c>
      <c r="C74" s="45" t="s">
        <v>94</v>
      </c>
      <c r="D74" s="52">
        <v>18000</v>
      </c>
      <c r="E74" s="44" t="s">
        <v>89</v>
      </c>
      <c r="F74" s="124" t="s">
        <v>90</v>
      </c>
      <c r="G74" s="25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6"/>
    </row>
    <row r="75" spans="1:18" ht="21.75" x14ac:dyDescent="0.5">
      <c r="A75" s="109"/>
      <c r="B75" s="40"/>
      <c r="C75" s="40"/>
      <c r="D75" s="47"/>
      <c r="E75" s="40"/>
      <c r="F75" s="90"/>
      <c r="G75" s="22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3"/>
    </row>
    <row r="88" spans="4:18" ht="21.75" x14ac:dyDescent="0.5">
      <c r="R88" s="106"/>
    </row>
    <row r="90" spans="4:18" x14ac:dyDescent="0.2">
      <c r="D90" s="84"/>
    </row>
  </sheetData>
  <mergeCells count="20">
    <mergeCell ref="A1:R1"/>
    <mergeCell ref="A2:R2"/>
    <mergeCell ref="A3:R3"/>
    <mergeCell ref="A4:R4"/>
    <mergeCell ref="G5:R6"/>
    <mergeCell ref="G26:R27"/>
    <mergeCell ref="G47:R48"/>
    <mergeCell ref="A22:R22"/>
    <mergeCell ref="A23:R23"/>
    <mergeCell ref="A24:R24"/>
    <mergeCell ref="A25:R25"/>
    <mergeCell ref="G68:R69"/>
    <mergeCell ref="A67:R67"/>
    <mergeCell ref="A46:R46"/>
    <mergeCell ref="A43:R43"/>
    <mergeCell ref="A44:R44"/>
    <mergeCell ref="A45:R45"/>
    <mergeCell ref="A64:R64"/>
    <mergeCell ref="A65:R65"/>
    <mergeCell ref="A66:R6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opLeftCell="A58" zoomScale="120" zoomScaleNormal="120" workbookViewId="0">
      <selection activeCell="I65" sqref="I65"/>
    </sheetView>
  </sheetViews>
  <sheetFormatPr defaultRowHeight="14.25" x14ac:dyDescent="0.2"/>
  <cols>
    <col min="1" max="1" width="5.125" style="59" customWidth="1"/>
    <col min="2" max="2" width="24" style="59" bestFit="1" customWidth="1"/>
    <col min="3" max="3" width="21" style="59" bestFit="1" customWidth="1"/>
    <col min="4" max="4" width="13.25" style="59" bestFit="1" customWidth="1"/>
    <col min="5" max="5" width="8.25" style="59" bestFit="1" customWidth="1"/>
    <col min="6" max="6" width="8.125" style="59" bestFit="1" customWidth="1"/>
    <col min="7" max="18" width="3.625" style="59" customWidth="1"/>
    <col min="19" max="16384" width="9" style="59"/>
  </cols>
  <sheetData>
    <row r="1" spans="1:18" ht="24" x14ac:dyDescent="0.55000000000000004">
      <c r="A1" s="134" t="s">
        <v>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24" x14ac:dyDescent="0.55000000000000004">
      <c r="A2" s="134" t="s">
        <v>278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24" x14ac:dyDescent="0.55000000000000004">
      <c r="A3" s="134" t="s">
        <v>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ht="24" x14ac:dyDescent="0.55000000000000004">
      <c r="A4" s="136" t="s">
        <v>151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ht="21.75" x14ac:dyDescent="0.5">
      <c r="A5" s="41" t="s">
        <v>13</v>
      </c>
      <c r="B5" s="41" t="s">
        <v>16</v>
      </c>
      <c r="C5" s="41" t="s">
        <v>17</v>
      </c>
      <c r="D5" s="41" t="s">
        <v>8</v>
      </c>
      <c r="E5" s="41" t="s">
        <v>19</v>
      </c>
      <c r="F5" s="42" t="s">
        <v>32</v>
      </c>
      <c r="G5" s="138" t="s">
        <v>279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1:18" ht="21.75" x14ac:dyDescent="0.5">
      <c r="A6" s="43" t="s">
        <v>14</v>
      </c>
      <c r="B6" s="43"/>
      <c r="C6" s="43" t="s">
        <v>18</v>
      </c>
      <c r="D6" s="43" t="s">
        <v>31</v>
      </c>
      <c r="E6" s="43" t="s">
        <v>4</v>
      </c>
      <c r="F6" s="54" t="s">
        <v>33</v>
      </c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1:18" ht="21.75" x14ac:dyDescent="0.5">
      <c r="A7" s="44">
        <v>1</v>
      </c>
      <c r="B7" s="45" t="s">
        <v>227</v>
      </c>
      <c r="C7" s="45" t="s">
        <v>228</v>
      </c>
      <c r="D7" s="52">
        <v>10000</v>
      </c>
      <c r="E7" s="44" t="s">
        <v>59</v>
      </c>
      <c r="F7" s="127" t="s">
        <v>60</v>
      </c>
      <c r="G7" s="25"/>
      <c r="H7" s="27"/>
      <c r="I7" s="27"/>
      <c r="J7" s="27"/>
      <c r="K7" s="27"/>
      <c r="L7" s="27"/>
      <c r="M7" s="27"/>
      <c r="N7" s="27"/>
      <c r="O7" s="27"/>
      <c r="P7" s="27"/>
      <c r="Q7" s="27"/>
      <c r="R7" s="26"/>
    </row>
    <row r="8" spans="1:18" ht="21.75" x14ac:dyDescent="0.5">
      <c r="A8" s="47"/>
      <c r="B8" s="40" t="s">
        <v>229</v>
      </c>
      <c r="C8" s="40" t="s">
        <v>230</v>
      </c>
      <c r="D8" s="48"/>
      <c r="E8" s="40"/>
      <c r="F8" s="90"/>
      <c r="G8" s="22"/>
      <c r="H8" s="24"/>
      <c r="I8" s="24"/>
      <c r="J8" s="24"/>
      <c r="K8" s="24"/>
      <c r="L8" s="24"/>
      <c r="M8" s="24"/>
      <c r="N8" s="24"/>
      <c r="O8" s="24"/>
      <c r="P8" s="24"/>
      <c r="Q8" s="24"/>
      <c r="R8" s="23"/>
    </row>
    <row r="9" spans="1:18" ht="21.75" x14ac:dyDescent="0.5">
      <c r="A9" s="51">
        <v>2</v>
      </c>
      <c r="B9" s="45" t="s">
        <v>231</v>
      </c>
      <c r="C9" s="112" t="s">
        <v>231</v>
      </c>
      <c r="D9" s="52">
        <v>40000</v>
      </c>
      <c r="E9" s="44" t="s">
        <v>59</v>
      </c>
      <c r="F9" s="127" t="s">
        <v>60</v>
      </c>
      <c r="G9" s="25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spans="1:18" ht="21.75" x14ac:dyDescent="0.5">
      <c r="A10" s="47"/>
      <c r="B10" s="40" t="s">
        <v>232</v>
      </c>
      <c r="C10" s="49" t="s">
        <v>232</v>
      </c>
      <c r="D10" s="48"/>
      <c r="E10" s="40"/>
      <c r="F10" s="90"/>
      <c r="G10" s="2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3"/>
    </row>
    <row r="11" spans="1:18" ht="21.75" x14ac:dyDescent="0.5">
      <c r="A11" s="51">
        <v>3</v>
      </c>
      <c r="B11" s="45" t="s">
        <v>233</v>
      </c>
      <c r="C11" s="112" t="s">
        <v>233</v>
      </c>
      <c r="D11" s="52">
        <v>10000</v>
      </c>
      <c r="E11" s="44" t="s">
        <v>59</v>
      </c>
      <c r="F11" s="127" t="s">
        <v>60</v>
      </c>
      <c r="G11" s="2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6"/>
    </row>
    <row r="12" spans="1:18" ht="21.75" x14ac:dyDescent="0.5">
      <c r="A12" s="47"/>
      <c r="B12" s="40" t="s">
        <v>234</v>
      </c>
      <c r="C12" s="49" t="s">
        <v>234</v>
      </c>
      <c r="D12" s="47"/>
      <c r="E12" s="40"/>
      <c r="F12" s="90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3"/>
    </row>
    <row r="13" spans="1:18" ht="21.75" x14ac:dyDescent="0.5">
      <c r="A13" s="51">
        <v>4</v>
      </c>
      <c r="B13" s="45" t="s">
        <v>235</v>
      </c>
      <c r="C13" s="45" t="s">
        <v>235</v>
      </c>
      <c r="D13" s="52">
        <v>5000</v>
      </c>
      <c r="E13" s="44" t="s">
        <v>59</v>
      </c>
      <c r="F13" s="127" t="s">
        <v>60</v>
      </c>
      <c r="G13" s="25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6"/>
    </row>
    <row r="14" spans="1:18" ht="21.75" x14ac:dyDescent="0.5">
      <c r="A14" s="47"/>
      <c r="B14" s="40" t="s">
        <v>236</v>
      </c>
      <c r="C14" s="40" t="s">
        <v>236</v>
      </c>
      <c r="D14" s="47"/>
      <c r="E14" s="40"/>
      <c r="F14" s="90"/>
      <c r="G14" s="2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</row>
    <row r="15" spans="1:18" ht="21.75" x14ac:dyDescent="0.5">
      <c r="A15" s="51">
        <v>5</v>
      </c>
      <c r="B15" s="39" t="s">
        <v>237</v>
      </c>
      <c r="C15" s="39" t="s">
        <v>238</v>
      </c>
      <c r="D15" s="52">
        <v>20000</v>
      </c>
      <c r="E15" s="51" t="s">
        <v>59</v>
      </c>
      <c r="F15" s="126" t="s">
        <v>239</v>
      </c>
      <c r="G15" s="25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6"/>
    </row>
    <row r="16" spans="1:18" ht="21.75" x14ac:dyDescent="0.5">
      <c r="A16" s="47"/>
      <c r="B16" s="40"/>
      <c r="C16" s="40"/>
      <c r="D16" s="82"/>
      <c r="E16" s="47"/>
      <c r="F16" s="90"/>
      <c r="G16" s="2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3"/>
    </row>
    <row r="17" spans="1:18" ht="21.75" x14ac:dyDescent="0.5">
      <c r="A17" s="51">
        <v>6</v>
      </c>
      <c r="B17" s="39" t="s">
        <v>240</v>
      </c>
      <c r="C17" s="39" t="s">
        <v>244</v>
      </c>
      <c r="D17" s="52">
        <v>574450</v>
      </c>
      <c r="E17" s="51" t="s">
        <v>59</v>
      </c>
      <c r="F17" s="126" t="s">
        <v>239</v>
      </c>
      <c r="G17" s="25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spans="1:18" ht="21.75" x14ac:dyDescent="0.5">
      <c r="A18" s="47"/>
      <c r="B18" s="40" t="s">
        <v>241</v>
      </c>
      <c r="C18" s="40" t="s">
        <v>241</v>
      </c>
      <c r="D18" s="47"/>
      <c r="E18" s="47"/>
      <c r="F18" s="90"/>
      <c r="G18" s="22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3"/>
    </row>
    <row r="19" spans="1:18" ht="21.75" x14ac:dyDescent="0.5">
      <c r="A19" s="51">
        <v>7</v>
      </c>
      <c r="B19" s="39" t="s">
        <v>242</v>
      </c>
      <c r="C19" s="39" t="s">
        <v>245</v>
      </c>
      <c r="D19" s="52">
        <v>50000</v>
      </c>
      <c r="E19" s="51" t="s">
        <v>59</v>
      </c>
      <c r="F19" s="126" t="s">
        <v>239</v>
      </c>
      <c r="G19" s="25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6"/>
    </row>
    <row r="20" spans="1:18" ht="21.75" x14ac:dyDescent="0.5">
      <c r="A20" s="47"/>
      <c r="B20" s="40" t="s">
        <v>243</v>
      </c>
      <c r="C20" s="40" t="s">
        <v>243</v>
      </c>
      <c r="D20" s="47"/>
      <c r="E20" s="47"/>
      <c r="F20" s="90"/>
      <c r="G20" s="22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3"/>
    </row>
    <row r="21" spans="1:18" ht="21.75" x14ac:dyDescent="0.5">
      <c r="A21" s="57"/>
      <c r="B21" s="55"/>
      <c r="C21" s="55"/>
      <c r="D21" s="57"/>
      <c r="E21" s="57"/>
      <c r="F21" s="5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4" x14ac:dyDescent="0.55000000000000004">
      <c r="A22" s="134" t="s">
        <v>15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</row>
    <row r="23" spans="1:18" ht="24" x14ac:dyDescent="0.55000000000000004">
      <c r="A23" s="134" t="s">
        <v>278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1:18" ht="24" x14ac:dyDescent="0.55000000000000004">
      <c r="A24" s="134" t="s">
        <v>57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18" ht="26.25" customHeight="1" x14ac:dyDescent="0.55000000000000004">
      <c r="A25" s="136" t="s">
        <v>151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ht="21.75" x14ac:dyDescent="0.5">
      <c r="A26" s="41" t="s">
        <v>13</v>
      </c>
      <c r="B26" s="41" t="s">
        <v>16</v>
      </c>
      <c r="C26" s="41" t="s">
        <v>17</v>
      </c>
      <c r="D26" s="41" t="s">
        <v>8</v>
      </c>
      <c r="E26" s="41" t="s">
        <v>19</v>
      </c>
      <c r="F26" s="42" t="s">
        <v>32</v>
      </c>
      <c r="G26" s="138" t="s">
        <v>279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</row>
    <row r="27" spans="1:18" ht="21.75" x14ac:dyDescent="0.5">
      <c r="A27" s="43" t="s">
        <v>14</v>
      </c>
      <c r="B27" s="43"/>
      <c r="C27" s="43" t="s">
        <v>18</v>
      </c>
      <c r="D27" s="43" t="s">
        <v>31</v>
      </c>
      <c r="E27" s="43" t="s">
        <v>4</v>
      </c>
      <c r="F27" s="54" t="s">
        <v>33</v>
      </c>
      <c r="G27" s="141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3"/>
    </row>
    <row r="28" spans="1:18" ht="21.75" x14ac:dyDescent="0.5">
      <c r="A28" s="44">
        <v>8</v>
      </c>
      <c r="B28" s="45" t="s">
        <v>246</v>
      </c>
      <c r="C28" s="45" t="s">
        <v>246</v>
      </c>
      <c r="D28" s="113">
        <v>103474.8</v>
      </c>
      <c r="E28" s="51" t="s">
        <v>59</v>
      </c>
      <c r="F28" s="126" t="s">
        <v>239</v>
      </c>
      <c r="G28" s="25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6"/>
    </row>
    <row r="29" spans="1:18" ht="21.75" x14ac:dyDescent="0.5">
      <c r="A29" s="47"/>
      <c r="B29" s="40" t="s">
        <v>243</v>
      </c>
      <c r="C29" s="40" t="s">
        <v>243</v>
      </c>
      <c r="D29" s="48"/>
      <c r="E29" s="47"/>
      <c r="F29" s="90"/>
      <c r="G29" s="2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3"/>
    </row>
    <row r="30" spans="1:18" ht="21.75" x14ac:dyDescent="0.5">
      <c r="A30" s="51">
        <v>9</v>
      </c>
      <c r="B30" s="45" t="s">
        <v>246</v>
      </c>
      <c r="C30" s="45" t="s">
        <v>246</v>
      </c>
      <c r="D30" s="114">
        <v>586357.19999999995</v>
      </c>
      <c r="E30" s="51" t="s">
        <v>59</v>
      </c>
      <c r="F30" s="126" t="s">
        <v>239</v>
      </c>
      <c r="G30" s="25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6"/>
    </row>
    <row r="31" spans="1:18" ht="21.75" x14ac:dyDescent="0.5">
      <c r="A31" s="47"/>
      <c r="B31" s="40" t="s">
        <v>247</v>
      </c>
      <c r="C31" s="40" t="s">
        <v>247</v>
      </c>
      <c r="D31" s="47"/>
      <c r="E31" s="47"/>
      <c r="F31" s="90"/>
      <c r="G31" s="2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3"/>
    </row>
    <row r="32" spans="1:18" ht="21.75" x14ac:dyDescent="0.5">
      <c r="A32" s="51">
        <v>10</v>
      </c>
      <c r="B32" s="45" t="s">
        <v>248</v>
      </c>
      <c r="C32" s="45" t="s">
        <v>248</v>
      </c>
      <c r="D32" s="52">
        <v>1344000</v>
      </c>
      <c r="E32" s="51" t="s">
        <v>59</v>
      </c>
      <c r="F32" s="126" t="s">
        <v>239</v>
      </c>
      <c r="G32" s="25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6"/>
    </row>
    <row r="33" spans="1:18" ht="21.75" x14ac:dyDescent="0.5">
      <c r="A33" s="47"/>
      <c r="B33" s="40" t="s">
        <v>249</v>
      </c>
      <c r="C33" s="40" t="s">
        <v>249</v>
      </c>
      <c r="D33" s="47"/>
      <c r="E33" s="47"/>
      <c r="F33" s="90"/>
      <c r="G33" s="22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3"/>
    </row>
    <row r="34" spans="1:18" ht="21.75" x14ac:dyDescent="0.5">
      <c r="A34" s="51">
        <v>11</v>
      </c>
      <c r="B34" s="45" t="s">
        <v>250</v>
      </c>
      <c r="C34" s="45" t="s">
        <v>251</v>
      </c>
      <c r="D34" s="52">
        <v>40000</v>
      </c>
      <c r="E34" s="51" t="s">
        <v>59</v>
      </c>
      <c r="F34" s="126" t="s">
        <v>143</v>
      </c>
      <c r="G34" s="2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6"/>
    </row>
    <row r="35" spans="1:18" ht="21.75" x14ac:dyDescent="0.5">
      <c r="A35" s="47"/>
      <c r="B35" s="40"/>
      <c r="C35" s="40"/>
      <c r="D35" s="47"/>
      <c r="E35" s="40"/>
      <c r="F35" s="90"/>
      <c r="G35" s="22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3"/>
    </row>
    <row r="36" spans="1:18" ht="21.75" x14ac:dyDescent="0.5">
      <c r="A36" s="51">
        <v>12</v>
      </c>
      <c r="B36" s="39" t="s">
        <v>231</v>
      </c>
      <c r="C36" s="75" t="s">
        <v>231</v>
      </c>
      <c r="D36" s="52">
        <v>40000</v>
      </c>
      <c r="E36" s="51" t="s">
        <v>59</v>
      </c>
      <c r="F36" s="126" t="s">
        <v>239</v>
      </c>
      <c r="G36" s="25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6"/>
    </row>
    <row r="37" spans="1:18" ht="21.75" x14ac:dyDescent="0.5">
      <c r="A37" s="51"/>
      <c r="B37" s="39" t="s">
        <v>267</v>
      </c>
      <c r="C37" s="75" t="s">
        <v>267</v>
      </c>
      <c r="D37" s="52"/>
      <c r="E37" s="51"/>
      <c r="F37" s="125"/>
      <c r="G37" s="19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0"/>
    </row>
    <row r="38" spans="1:18" ht="21.75" x14ac:dyDescent="0.5">
      <c r="A38" s="47"/>
      <c r="B38" s="40"/>
      <c r="C38" s="74"/>
      <c r="D38" s="47"/>
      <c r="E38" s="40"/>
      <c r="F38" s="90"/>
      <c r="G38" s="22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3"/>
    </row>
    <row r="39" spans="1:18" ht="21.75" x14ac:dyDescent="0.5">
      <c r="A39" s="51">
        <v>13</v>
      </c>
      <c r="B39" s="39" t="s">
        <v>231</v>
      </c>
      <c r="C39" s="75" t="s">
        <v>231</v>
      </c>
      <c r="D39" s="52">
        <v>60000</v>
      </c>
      <c r="E39" s="51" t="s">
        <v>59</v>
      </c>
      <c r="F39" s="126" t="s">
        <v>239</v>
      </c>
      <c r="G39" s="25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</row>
    <row r="40" spans="1:18" ht="21.75" x14ac:dyDescent="0.5">
      <c r="A40" s="47"/>
      <c r="B40" s="40" t="s">
        <v>268</v>
      </c>
      <c r="C40" s="74" t="s">
        <v>268</v>
      </c>
      <c r="D40" s="47"/>
      <c r="E40" s="40"/>
      <c r="F40" s="90"/>
      <c r="G40" s="22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1:18" ht="21.75" x14ac:dyDescent="0.5">
      <c r="A41" s="57"/>
      <c r="B41" s="55"/>
      <c r="C41" s="55"/>
      <c r="D41" s="57"/>
      <c r="E41" s="55"/>
      <c r="F41" s="5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21.75" x14ac:dyDescent="0.5">
      <c r="A42" s="57"/>
      <c r="B42" s="55"/>
      <c r="C42" s="55"/>
      <c r="D42" s="57"/>
      <c r="E42" s="55"/>
      <c r="F42" s="5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4" x14ac:dyDescent="0.55000000000000004">
      <c r="A43" s="134" t="s">
        <v>15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24" x14ac:dyDescent="0.55000000000000004">
      <c r="A44" s="134" t="s">
        <v>278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18" ht="24" x14ac:dyDescent="0.55000000000000004">
      <c r="A45" s="134" t="s">
        <v>57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</row>
    <row r="46" spans="1:18" ht="24" x14ac:dyDescent="0.55000000000000004">
      <c r="A46" s="136" t="s">
        <v>151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1:18" ht="21.75" x14ac:dyDescent="0.5">
      <c r="A47" s="41" t="s">
        <v>13</v>
      </c>
      <c r="B47" s="41" t="s">
        <v>16</v>
      </c>
      <c r="C47" s="41" t="s">
        <v>17</v>
      </c>
      <c r="D47" s="41" t="s">
        <v>8</v>
      </c>
      <c r="E47" s="41" t="s">
        <v>19</v>
      </c>
      <c r="F47" s="42" t="s">
        <v>32</v>
      </c>
      <c r="G47" s="138" t="s">
        <v>279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</row>
    <row r="48" spans="1:18" ht="21.75" x14ac:dyDescent="0.5">
      <c r="A48" s="43" t="s">
        <v>14</v>
      </c>
      <c r="B48" s="43"/>
      <c r="C48" s="43" t="s">
        <v>18</v>
      </c>
      <c r="D48" s="43" t="s">
        <v>31</v>
      </c>
      <c r="E48" s="43" t="s">
        <v>4</v>
      </c>
      <c r="F48" s="54" t="s">
        <v>33</v>
      </c>
      <c r="G48" s="141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3"/>
    </row>
    <row r="49" spans="1:18" ht="26.25" customHeight="1" x14ac:dyDescent="0.5">
      <c r="A49" s="44">
        <v>14</v>
      </c>
      <c r="B49" s="39" t="s">
        <v>252</v>
      </c>
      <c r="C49" s="39" t="s">
        <v>253</v>
      </c>
      <c r="D49" s="52">
        <v>120000</v>
      </c>
      <c r="E49" s="51" t="s">
        <v>59</v>
      </c>
      <c r="F49" s="125" t="s">
        <v>254</v>
      </c>
      <c r="G49" s="25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1:18" ht="21.75" x14ac:dyDescent="0.5">
      <c r="A50" s="47"/>
      <c r="B50" s="40"/>
      <c r="C50" s="40" t="s">
        <v>255</v>
      </c>
      <c r="D50" s="47"/>
      <c r="E50" s="47"/>
      <c r="F50" s="90" t="s">
        <v>256</v>
      </c>
      <c r="G50" s="22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3"/>
    </row>
    <row r="51" spans="1:18" ht="21.75" x14ac:dyDescent="0.5">
      <c r="A51" s="51">
        <v>15</v>
      </c>
      <c r="B51" s="45" t="s">
        <v>257</v>
      </c>
      <c r="C51" s="45" t="s">
        <v>258</v>
      </c>
      <c r="D51" s="46">
        <v>50000</v>
      </c>
      <c r="E51" s="51" t="s">
        <v>59</v>
      </c>
      <c r="F51" s="125" t="s">
        <v>254</v>
      </c>
      <c r="G51" s="25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6"/>
    </row>
    <row r="52" spans="1:18" ht="21.75" x14ac:dyDescent="0.5">
      <c r="A52" s="47"/>
      <c r="B52" s="40" t="s">
        <v>259</v>
      </c>
      <c r="C52" s="40" t="s">
        <v>259</v>
      </c>
      <c r="D52" s="48"/>
      <c r="E52" s="47"/>
      <c r="F52" s="90" t="s">
        <v>256</v>
      </c>
      <c r="G52" s="22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3"/>
    </row>
    <row r="53" spans="1:18" ht="21.75" x14ac:dyDescent="0.5">
      <c r="A53" s="51">
        <v>16</v>
      </c>
      <c r="B53" s="45" t="s">
        <v>260</v>
      </c>
      <c r="C53" s="45" t="s">
        <v>263</v>
      </c>
      <c r="D53" s="52">
        <v>30000</v>
      </c>
      <c r="E53" s="51" t="s">
        <v>59</v>
      </c>
      <c r="F53" s="125" t="s">
        <v>254</v>
      </c>
      <c r="G53" s="25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6"/>
    </row>
    <row r="54" spans="1:18" ht="21.75" x14ac:dyDescent="0.5">
      <c r="A54" s="47"/>
      <c r="B54" s="40" t="s">
        <v>261</v>
      </c>
      <c r="C54" s="40" t="s">
        <v>261</v>
      </c>
      <c r="D54" s="47"/>
      <c r="E54" s="47"/>
      <c r="F54" s="90" t="s">
        <v>256</v>
      </c>
      <c r="G54" s="22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3"/>
    </row>
    <row r="55" spans="1:18" ht="21.75" x14ac:dyDescent="0.5">
      <c r="A55" s="51">
        <v>17</v>
      </c>
      <c r="B55" s="45" t="s">
        <v>260</v>
      </c>
      <c r="C55" s="45" t="s">
        <v>263</v>
      </c>
      <c r="D55" s="52">
        <v>90000</v>
      </c>
      <c r="E55" s="51" t="s">
        <v>59</v>
      </c>
      <c r="F55" s="125" t="s">
        <v>254</v>
      </c>
      <c r="G55" s="25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6"/>
    </row>
    <row r="56" spans="1:18" ht="21.75" x14ac:dyDescent="0.5">
      <c r="A56" s="47"/>
      <c r="B56" s="40" t="s">
        <v>262</v>
      </c>
      <c r="C56" s="40" t="s">
        <v>262</v>
      </c>
      <c r="D56" s="47"/>
      <c r="E56" s="47"/>
      <c r="F56" s="90" t="s">
        <v>256</v>
      </c>
      <c r="G56" s="22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3"/>
    </row>
    <row r="57" spans="1:18" ht="21.75" x14ac:dyDescent="0.5">
      <c r="A57" s="51">
        <v>18</v>
      </c>
      <c r="B57" s="39" t="s">
        <v>264</v>
      </c>
      <c r="C57" s="39" t="s">
        <v>266</v>
      </c>
      <c r="D57" s="52">
        <v>30000</v>
      </c>
      <c r="E57" s="51" t="s">
        <v>59</v>
      </c>
      <c r="F57" s="125" t="s">
        <v>254</v>
      </c>
      <c r="G57" s="25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spans="1:18" ht="21.75" x14ac:dyDescent="0.5">
      <c r="A58" s="47"/>
      <c r="B58" s="40" t="s">
        <v>265</v>
      </c>
      <c r="C58" s="40" t="s">
        <v>265</v>
      </c>
      <c r="D58" s="82"/>
      <c r="E58" s="47"/>
      <c r="F58" s="90" t="s">
        <v>256</v>
      </c>
      <c r="G58" s="22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3"/>
    </row>
    <row r="59" spans="1:18" ht="21.75" x14ac:dyDescent="0.5">
      <c r="A59" s="57"/>
      <c r="B59" s="55"/>
      <c r="C59" s="55"/>
      <c r="D59" s="56"/>
      <c r="E59" s="57"/>
      <c r="F59" s="57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21.75" x14ac:dyDescent="0.5">
      <c r="A60" s="57"/>
      <c r="B60" s="55"/>
      <c r="C60" s="55"/>
      <c r="D60" s="56"/>
      <c r="E60" s="57"/>
      <c r="F60" s="57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21.75" x14ac:dyDescent="0.5">
      <c r="A61" s="57"/>
      <c r="B61" s="55"/>
      <c r="C61" s="55"/>
      <c r="D61" s="56"/>
      <c r="E61" s="57"/>
      <c r="F61" s="57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8.75" x14ac:dyDescent="0.3">
      <c r="A62" s="61"/>
      <c r="B62" s="69"/>
      <c r="C62" s="69"/>
      <c r="D62" s="70"/>
      <c r="E62" s="62"/>
      <c r="F62" s="62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18" ht="18.75" x14ac:dyDescent="0.3">
      <c r="A63" s="61"/>
      <c r="B63" s="69"/>
      <c r="C63" s="69"/>
      <c r="D63" s="70"/>
      <c r="E63" s="62"/>
      <c r="F63" s="62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1:18" ht="18.75" x14ac:dyDescent="0.3">
      <c r="A64" s="61"/>
      <c r="B64" s="69"/>
      <c r="C64" s="69"/>
      <c r="D64" s="116"/>
      <c r="E64" s="62"/>
      <c r="F64" s="62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8" ht="18.75" x14ac:dyDescent="0.3">
      <c r="A65" s="61"/>
      <c r="B65" s="69"/>
      <c r="C65" s="69"/>
      <c r="D65" s="66"/>
      <c r="E65" s="62"/>
      <c r="F65" s="62"/>
      <c r="G65" s="69"/>
      <c r="H65" s="69"/>
      <c r="I65" s="117"/>
      <c r="J65" s="69"/>
      <c r="K65" s="69"/>
      <c r="L65" s="69"/>
      <c r="M65" s="69"/>
      <c r="N65" s="69"/>
      <c r="O65" s="69"/>
      <c r="P65" s="69"/>
      <c r="Q65" s="69"/>
      <c r="R65" s="69"/>
    </row>
    <row r="66" spans="1:18" ht="18.75" x14ac:dyDescent="0.3">
      <c r="A66" s="61"/>
      <c r="B66" s="69"/>
      <c r="C66" s="69"/>
      <c r="D66" s="66"/>
      <c r="E66" s="62"/>
      <c r="F66" s="62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1:18" ht="18.75" x14ac:dyDescent="0.3">
      <c r="A67" s="61"/>
      <c r="B67" s="69"/>
      <c r="C67" s="69"/>
      <c r="D67" s="66"/>
      <c r="E67" s="62"/>
      <c r="F67" s="62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1:18" ht="18.75" x14ac:dyDescent="0.3">
      <c r="A68" s="61"/>
      <c r="B68" s="69"/>
      <c r="C68" s="69"/>
      <c r="D68" s="66"/>
      <c r="E68" s="62"/>
      <c r="F68" s="62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 ht="18.75" x14ac:dyDescent="0.3">
      <c r="A69" s="61"/>
      <c r="B69" s="69"/>
      <c r="C69" s="69"/>
      <c r="D69" s="66"/>
      <c r="E69" s="62"/>
      <c r="F69" s="62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18.75" x14ac:dyDescent="0.3">
      <c r="A70" s="61"/>
      <c r="B70" s="69"/>
      <c r="C70" s="69"/>
      <c r="D70" s="66"/>
      <c r="E70" s="62"/>
      <c r="F70" s="62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 ht="18.75" x14ac:dyDescent="0.3">
      <c r="A71" s="61"/>
      <c r="B71" s="69"/>
      <c r="C71" s="69"/>
      <c r="D71" s="66"/>
      <c r="E71" s="62"/>
      <c r="F71" s="62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1:18" ht="18.75" x14ac:dyDescent="0.3">
      <c r="A72" s="61"/>
      <c r="B72" s="69"/>
      <c r="C72" s="69"/>
      <c r="D72" s="66"/>
      <c r="E72" s="62"/>
      <c r="F72" s="62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71"/>
    </row>
    <row r="73" spans="1:18" ht="18.75" x14ac:dyDescent="0.3">
      <c r="A73" s="61"/>
      <c r="B73" s="69"/>
      <c r="C73" s="69"/>
      <c r="D73" s="65"/>
      <c r="E73" s="72"/>
      <c r="F73" s="72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1"/>
    </row>
    <row r="74" spans="1:18" ht="20.25" x14ac:dyDescent="0.3">
      <c r="A74" s="146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</row>
    <row r="75" spans="1:18" ht="20.25" x14ac:dyDescent="0.3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</row>
    <row r="76" spans="1:18" ht="20.25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 ht="18.75" x14ac:dyDescent="0.3">
      <c r="A77" s="61"/>
      <c r="B77" s="61"/>
      <c r="C77" s="61"/>
      <c r="D77" s="61"/>
      <c r="E77" s="61"/>
      <c r="F77" s="62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ht="18.75" x14ac:dyDescent="0.3">
      <c r="A78" s="61"/>
      <c r="B78" s="61"/>
      <c r="C78" s="61"/>
      <c r="D78" s="61"/>
      <c r="E78" s="61"/>
      <c r="F78" s="62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18" ht="18.75" x14ac:dyDescent="0.3">
      <c r="A79" s="64"/>
      <c r="B79" s="65"/>
      <c r="C79" s="67"/>
      <c r="D79" s="66"/>
      <c r="E79" s="68"/>
      <c r="F79" s="68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1:18" ht="18.75" x14ac:dyDescent="0.3">
      <c r="A80" s="64"/>
      <c r="B80" s="65"/>
      <c r="C80" s="67"/>
      <c r="D80" s="66"/>
      <c r="E80" s="68"/>
      <c r="F80" s="68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ht="18.75" x14ac:dyDescent="0.3">
      <c r="A81" s="64"/>
      <c r="B81" s="65"/>
      <c r="C81" s="67"/>
      <c r="D81" s="66"/>
      <c r="E81" s="68"/>
      <c r="F81" s="68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8" ht="18.75" x14ac:dyDescent="0.3">
      <c r="A82" s="64"/>
      <c r="B82" s="65"/>
      <c r="C82" s="67"/>
      <c r="D82" s="66"/>
      <c r="E82" s="68"/>
      <c r="F82" s="68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8" ht="18.75" x14ac:dyDescent="0.3">
      <c r="A83" s="64"/>
      <c r="B83" s="65"/>
      <c r="C83" s="65"/>
      <c r="D83" s="66"/>
      <c r="E83" s="68"/>
      <c r="F83" s="68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8.75" x14ac:dyDescent="0.3">
      <c r="A84" s="61"/>
      <c r="B84" s="69"/>
      <c r="C84" s="69"/>
      <c r="D84" s="70"/>
      <c r="E84" s="62"/>
      <c r="F84" s="62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8.75" x14ac:dyDescent="0.3">
      <c r="A85" s="61"/>
      <c r="B85" s="69"/>
      <c r="C85" s="69"/>
      <c r="D85" s="70"/>
      <c r="E85" s="62"/>
      <c r="F85" s="62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ht="18.75" x14ac:dyDescent="0.3">
      <c r="A86" s="61"/>
      <c r="B86" s="69"/>
      <c r="C86" s="69"/>
      <c r="D86" s="70"/>
      <c r="E86" s="62"/>
      <c r="F86" s="62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ht="18.75" x14ac:dyDescent="0.3">
      <c r="A87" s="61"/>
      <c r="B87" s="69"/>
      <c r="C87" s="69"/>
      <c r="D87" s="70"/>
      <c r="E87" s="62"/>
      <c r="F87" s="62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18.75" x14ac:dyDescent="0.3">
      <c r="A88" s="61"/>
      <c r="B88" s="69"/>
      <c r="C88" s="69"/>
      <c r="D88" s="70"/>
      <c r="E88" s="62"/>
      <c r="F88" s="62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 ht="18.75" x14ac:dyDescent="0.3">
      <c r="A89" s="61"/>
      <c r="B89" s="69"/>
      <c r="C89" s="69"/>
      <c r="D89" s="70"/>
      <c r="E89" s="62"/>
      <c r="F89" s="62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1:18" ht="18.75" x14ac:dyDescent="0.3">
      <c r="A90" s="61"/>
      <c r="B90" s="69"/>
      <c r="C90" s="69"/>
      <c r="D90" s="66"/>
      <c r="E90" s="62"/>
      <c r="F90" s="62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18" ht="18.75" x14ac:dyDescent="0.3">
      <c r="A91" s="61"/>
      <c r="B91" s="69"/>
      <c r="C91" s="69"/>
      <c r="D91" s="66"/>
      <c r="E91" s="62"/>
      <c r="F91" s="62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1:18" ht="18.75" x14ac:dyDescent="0.3">
      <c r="A92" s="61"/>
      <c r="B92" s="69"/>
      <c r="C92" s="69"/>
      <c r="D92" s="66"/>
      <c r="E92" s="62"/>
      <c r="F92" s="62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1:18" ht="18.75" x14ac:dyDescent="0.3">
      <c r="A93" s="61"/>
      <c r="B93" s="69"/>
      <c r="C93" s="69"/>
      <c r="D93" s="66"/>
      <c r="E93" s="62"/>
      <c r="F93" s="62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1:18" ht="18.75" x14ac:dyDescent="0.3">
      <c r="A94" s="61"/>
      <c r="B94" s="69"/>
      <c r="C94" s="69"/>
      <c r="D94" s="66"/>
      <c r="E94" s="62"/>
      <c r="F94" s="62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1:18" ht="18.75" x14ac:dyDescent="0.3">
      <c r="A95" s="61"/>
      <c r="B95" s="69"/>
      <c r="C95" s="69"/>
      <c r="D95" s="66"/>
      <c r="E95" s="62"/>
      <c r="F95" s="62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1:18" ht="18.75" x14ac:dyDescent="0.3">
      <c r="A96" s="61"/>
      <c r="B96" s="69"/>
      <c r="C96" s="69"/>
      <c r="D96" s="66"/>
      <c r="E96" s="62"/>
      <c r="F96" s="62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1:18" ht="18.75" x14ac:dyDescent="0.3">
      <c r="A97" s="61"/>
      <c r="B97" s="69"/>
      <c r="C97" s="69"/>
      <c r="D97" s="66"/>
      <c r="E97" s="62"/>
      <c r="F97" s="62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71"/>
    </row>
  </sheetData>
  <mergeCells count="19">
    <mergeCell ref="A1:R1"/>
    <mergeCell ref="A2:R2"/>
    <mergeCell ref="A3:R3"/>
    <mergeCell ref="A4:R4"/>
    <mergeCell ref="G5:R6"/>
    <mergeCell ref="A22:R22"/>
    <mergeCell ref="A23:R23"/>
    <mergeCell ref="A24:R24"/>
    <mergeCell ref="A25:R25"/>
    <mergeCell ref="A74:R74"/>
    <mergeCell ref="A43:R43"/>
    <mergeCell ref="A44:R44"/>
    <mergeCell ref="A45:R45"/>
    <mergeCell ref="A46:R46"/>
    <mergeCell ref="G26:R27"/>
    <mergeCell ref="G47:R48"/>
    <mergeCell ref="A75:R75"/>
    <mergeCell ref="G77:I77"/>
    <mergeCell ref="J77:R7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topLeftCell="A13" zoomScaleNormal="100" workbookViewId="0">
      <selection activeCell="D22" sqref="D22"/>
    </sheetView>
  </sheetViews>
  <sheetFormatPr defaultRowHeight="14.25" x14ac:dyDescent="0.2"/>
  <cols>
    <col min="1" max="1" width="5.125" customWidth="1"/>
    <col min="2" max="2" width="24.875" customWidth="1"/>
    <col min="3" max="3" width="19.25" customWidth="1"/>
    <col min="4" max="4" width="11.75" bestFit="1" customWidth="1"/>
    <col min="5" max="5" width="9.375" bestFit="1" customWidth="1"/>
    <col min="6" max="6" width="8.125" bestFit="1" customWidth="1"/>
    <col min="7" max="18" width="3.625" customWidth="1"/>
    <col min="19" max="19" width="10.75" bestFit="1" customWidth="1"/>
  </cols>
  <sheetData>
    <row r="1" spans="1:18" ht="24" x14ac:dyDescent="0.55000000000000004">
      <c r="A1" s="134" t="s">
        <v>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24" x14ac:dyDescent="0.55000000000000004">
      <c r="A2" s="134" t="s">
        <v>278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24" x14ac:dyDescent="0.55000000000000004">
      <c r="A3" s="134" t="s">
        <v>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ht="24" x14ac:dyDescent="0.55000000000000004">
      <c r="A4" s="136" t="s">
        <v>152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ht="21.75" x14ac:dyDescent="0.5">
      <c r="A5" s="41" t="s">
        <v>13</v>
      </c>
      <c r="B5" s="41" t="s">
        <v>16</v>
      </c>
      <c r="C5" s="41" t="s">
        <v>17</v>
      </c>
      <c r="D5" s="41" t="s">
        <v>8</v>
      </c>
      <c r="E5" s="41" t="s">
        <v>19</v>
      </c>
      <c r="F5" s="42" t="s">
        <v>32</v>
      </c>
      <c r="G5" s="138" t="s">
        <v>279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1:18" ht="21.75" x14ac:dyDescent="0.5">
      <c r="A6" s="43" t="s">
        <v>14</v>
      </c>
      <c r="B6" s="43"/>
      <c r="C6" s="43" t="s">
        <v>18</v>
      </c>
      <c r="D6" s="43" t="s">
        <v>31</v>
      </c>
      <c r="E6" s="43" t="s">
        <v>4</v>
      </c>
      <c r="F6" s="54" t="s">
        <v>33</v>
      </c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1:18" ht="21.75" x14ac:dyDescent="0.5">
      <c r="A7" s="44">
        <v>1</v>
      </c>
      <c r="B7" s="45" t="s">
        <v>158</v>
      </c>
      <c r="C7" s="45" t="s">
        <v>159</v>
      </c>
      <c r="D7" s="46">
        <v>80000</v>
      </c>
      <c r="E7" s="44" t="s">
        <v>59</v>
      </c>
      <c r="F7" s="122" t="s">
        <v>143</v>
      </c>
      <c r="G7" s="25"/>
      <c r="H7" s="27"/>
      <c r="I7" s="27"/>
      <c r="J7" s="27"/>
      <c r="K7" s="27"/>
      <c r="L7" s="27"/>
      <c r="M7" s="27"/>
      <c r="N7" s="27"/>
      <c r="O7" s="27"/>
      <c r="P7" s="27"/>
      <c r="Q7" s="27"/>
      <c r="R7" s="26"/>
    </row>
    <row r="8" spans="1:18" ht="21.75" x14ac:dyDescent="0.5">
      <c r="A8" s="47"/>
      <c r="B8" s="40" t="s">
        <v>269</v>
      </c>
      <c r="C8" s="40"/>
      <c r="D8" s="48"/>
      <c r="E8" s="40"/>
      <c r="F8" s="90"/>
      <c r="G8" s="22"/>
      <c r="H8" s="24"/>
      <c r="I8" s="24"/>
      <c r="J8" s="24"/>
      <c r="K8" s="24"/>
      <c r="L8" s="24"/>
      <c r="M8" s="24"/>
      <c r="N8" s="24"/>
      <c r="O8" s="24"/>
      <c r="P8" s="24"/>
      <c r="Q8" s="24"/>
      <c r="R8" s="23"/>
    </row>
    <row r="9" spans="1:18" ht="21.75" x14ac:dyDescent="0.5">
      <c r="A9" s="51">
        <v>2</v>
      </c>
      <c r="B9" s="73" t="s">
        <v>160</v>
      </c>
      <c r="C9" s="45" t="s">
        <v>162</v>
      </c>
      <c r="D9" s="52">
        <v>200000</v>
      </c>
      <c r="E9" s="44" t="s">
        <v>59</v>
      </c>
      <c r="F9" s="122" t="s">
        <v>143</v>
      </c>
      <c r="G9" s="25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spans="1:18" ht="21.75" x14ac:dyDescent="0.5">
      <c r="A10" s="47"/>
      <c r="B10" s="74" t="s">
        <v>161</v>
      </c>
      <c r="C10" s="40" t="s">
        <v>163</v>
      </c>
      <c r="D10" s="47"/>
      <c r="E10" s="40"/>
      <c r="F10" s="90"/>
      <c r="G10" s="2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3"/>
    </row>
    <row r="11" spans="1:18" ht="21.75" x14ac:dyDescent="0.5">
      <c r="A11" s="51">
        <v>3</v>
      </c>
      <c r="B11" s="45" t="s">
        <v>177</v>
      </c>
      <c r="C11" s="45" t="s">
        <v>164</v>
      </c>
      <c r="D11" s="52">
        <v>90000</v>
      </c>
      <c r="E11" s="44" t="s">
        <v>59</v>
      </c>
      <c r="F11" s="122" t="s">
        <v>143</v>
      </c>
      <c r="G11" s="2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6"/>
    </row>
    <row r="12" spans="1:18" ht="21.75" x14ac:dyDescent="0.5">
      <c r="A12" s="47"/>
      <c r="B12" s="40" t="s">
        <v>85</v>
      </c>
      <c r="C12" s="40" t="s">
        <v>165</v>
      </c>
      <c r="D12" s="47"/>
      <c r="E12" s="40"/>
      <c r="F12" s="90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3"/>
    </row>
    <row r="13" spans="1:18" ht="21.75" x14ac:dyDescent="0.5">
      <c r="A13" s="51">
        <v>4</v>
      </c>
      <c r="B13" s="45" t="s">
        <v>166</v>
      </c>
      <c r="C13" s="45" t="s">
        <v>167</v>
      </c>
      <c r="D13" s="52">
        <v>30000</v>
      </c>
      <c r="E13" s="51" t="s">
        <v>59</v>
      </c>
      <c r="F13" s="124" t="s">
        <v>60</v>
      </c>
      <c r="G13" s="25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6"/>
    </row>
    <row r="14" spans="1:18" ht="21.75" x14ac:dyDescent="0.5">
      <c r="A14" s="47"/>
      <c r="B14" s="40" t="s">
        <v>270</v>
      </c>
      <c r="C14" s="40" t="s">
        <v>168</v>
      </c>
      <c r="D14" s="47"/>
      <c r="E14" s="40"/>
      <c r="F14" s="90"/>
      <c r="G14" s="2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</row>
    <row r="15" spans="1:18" ht="21.75" x14ac:dyDescent="0.5">
      <c r="A15" s="51">
        <v>5</v>
      </c>
      <c r="B15" s="39" t="s">
        <v>169</v>
      </c>
      <c r="C15" s="39" t="s">
        <v>172</v>
      </c>
      <c r="D15" s="52">
        <v>30000</v>
      </c>
      <c r="E15" s="51" t="s">
        <v>59</v>
      </c>
      <c r="F15" s="124" t="s">
        <v>60</v>
      </c>
      <c r="G15" s="25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6"/>
    </row>
    <row r="16" spans="1:18" ht="21.75" x14ac:dyDescent="0.5">
      <c r="A16" s="51"/>
      <c r="B16" s="39" t="s">
        <v>170</v>
      </c>
      <c r="C16" s="39" t="s">
        <v>173</v>
      </c>
      <c r="D16" s="52"/>
      <c r="E16" s="51"/>
      <c r="F16" s="125"/>
      <c r="G16" s="1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0"/>
    </row>
    <row r="17" spans="1:18" ht="21.75" x14ac:dyDescent="0.5">
      <c r="A17" s="47"/>
      <c r="B17" s="40" t="s">
        <v>171</v>
      </c>
      <c r="C17" s="40" t="s">
        <v>171</v>
      </c>
      <c r="D17" s="47"/>
      <c r="E17" s="40"/>
      <c r="F17" s="90"/>
      <c r="G17" s="22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3"/>
    </row>
    <row r="18" spans="1:18" ht="21.75" x14ac:dyDescent="0.5">
      <c r="A18" s="51">
        <v>6</v>
      </c>
      <c r="B18" s="39" t="s">
        <v>174</v>
      </c>
      <c r="C18" s="39" t="s">
        <v>175</v>
      </c>
      <c r="D18" s="52">
        <v>30000</v>
      </c>
      <c r="E18" s="51" t="s">
        <v>59</v>
      </c>
      <c r="F18" s="124" t="s">
        <v>60</v>
      </c>
      <c r="G18" s="2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6"/>
    </row>
    <row r="19" spans="1:18" ht="21.75" x14ac:dyDescent="0.5">
      <c r="A19" s="47"/>
      <c r="B19" s="40" t="s">
        <v>271</v>
      </c>
      <c r="C19" s="49" t="s">
        <v>176</v>
      </c>
      <c r="D19" s="47"/>
      <c r="E19" s="40"/>
      <c r="F19" s="90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3"/>
    </row>
    <row r="20" spans="1:18" ht="21.75" x14ac:dyDescent="0.5">
      <c r="A20" s="57"/>
      <c r="B20" s="55"/>
      <c r="C20" s="85"/>
      <c r="D20" s="57"/>
      <c r="E20" s="55"/>
      <c r="F20" s="57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21.75" x14ac:dyDescent="0.5">
      <c r="A21" s="57"/>
      <c r="B21" s="55"/>
      <c r="C21" s="85"/>
      <c r="D21" s="57"/>
      <c r="E21" s="55"/>
      <c r="F21" s="5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0.25" x14ac:dyDescent="0.3">
      <c r="A22" s="2"/>
      <c r="B22" s="2"/>
      <c r="C22" s="2"/>
      <c r="D22" s="11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0.2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0.2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0.2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0.2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0.2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20.2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20.2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0.2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0.2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20.2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0.2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0.2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0.2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0.2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0.2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0.2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0.2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20.2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20.2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20.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20.2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20.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0.2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20.2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20.2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20.2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20.2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20.2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20.2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20.2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20.2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20.2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20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20.2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20.2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20.2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20.2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20.2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20.2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20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20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20.2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20.2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20.2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20.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20.2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20.2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20.2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20.2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20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20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20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20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20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20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20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20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20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20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20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20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20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0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20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20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20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20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20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20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20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20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20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20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20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20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20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20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20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20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20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20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20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20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20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20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20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20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20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20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20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20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20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20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20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20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20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20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20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20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20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20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20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20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20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20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20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20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20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20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20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20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20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20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0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20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20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0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20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20.2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20.2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20.2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20.2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20.2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20.2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20.2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20.2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20.2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20.2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20.2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20.2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20.2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20.2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20.2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20.2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20.2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20.2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20.2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20.2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20.2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20.2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20.2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20.2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20.2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</sheetData>
  <mergeCells count="5">
    <mergeCell ref="A1:R1"/>
    <mergeCell ref="A2:R2"/>
    <mergeCell ref="A3:R3"/>
    <mergeCell ref="A4:R4"/>
    <mergeCell ref="G5:R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Normal="100" workbookViewId="0">
      <selection activeCell="D25" sqref="D25"/>
    </sheetView>
  </sheetViews>
  <sheetFormatPr defaultRowHeight="14.25" x14ac:dyDescent="0.2"/>
  <cols>
    <col min="1" max="1" width="5.125" customWidth="1"/>
    <col min="2" max="2" width="29.375" customWidth="1"/>
    <col min="3" max="3" width="20.25" customWidth="1"/>
    <col min="4" max="4" width="11.75" customWidth="1"/>
    <col min="5" max="5" width="9.375" customWidth="1"/>
    <col min="6" max="6" width="8.125" customWidth="1"/>
    <col min="7" max="18" width="3.625" customWidth="1"/>
  </cols>
  <sheetData>
    <row r="1" spans="1:18" ht="24" x14ac:dyDescent="0.55000000000000004">
      <c r="A1" s="134" t="s">
        <v>157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24" x14ac:dyDescent="0.55000000000000004">
      <c r="A2" s="134" t="s">
        <v>278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24" x14ac:dyDescent="0.55000000000000004">
      <c r="A3" s="134" t="s">
        <v>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ht="24" x14ac:dyDescent="0.55000000000000004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ht="21.75" x14ac:dyDescent="0.5">
      <c r="A5" s="41" t="s">
        <v>13</v>
      </c>
      <c r="B5" s="41" t="s">
        <v>16</v>
      </c>
      <c r="C5" s="41" t="s">
        <v>17</v>
      </c>
      <c r="D5" s="41" t="s">
        <v>8</v>
      </c>
      <c r="E5" s="41" t="s">
        <v>19</v>
      </c>
      <c r="F5" s="120" t="s">
        <v>32</v>
      </c>
      <c r="G5" s="138" t="s">
        <v>279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1:18" ht="21.75" x14ac:dyDescent="0.5">
      <c r="A6" s="43" t="s">
        <v>14</v>
      </c>
      <c r="B6" s="43"/>
      <c r="C6" s="43" t="s">
        <v>18</v>
      </c>
      <c r="D6" s="43" t="s">
        <v>31</v>
      </c>
      <c r="E6" s="43" t="s">
        <v>4</v>
      </c>
      <c r="F6" s="121" t="s">
        <v>33</v>
      </c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1:18" ht="21.75" x14ac:dyDescent="0.5">
      <c r="A7" s="51">
        <v>1</v>
      </c>
      <c r="B7" s="45" t="s">
        <v>178</v>
      </c>
      <c r="C7" s="73" t="s">
        <v>179</v>
      </c>
      <c r="D7" s="52">
        <v>729000</v>
      </c>
      <c r="E7" s="44" t="s">
        <v>59</v>
      </c>
      <c r="F7" s="122" t="s">
        <v>60</v>
      </c>
      <c r="G7" s="25"/>
      <c r="H7" s="27"/>
      <c r="I7" s="27"/>
      <c r="J7" s="27"/>
      <c r="K7" s="27"/>
      <c r="L7" s="27"/>
      <c r="M7" s="27"/>
      <c r="N7" s="27"/>
      <c r="O7" s="27"/>
      <c r="P7" s="27"/>
      <c r="Q7" s="27"/>
      <c r="R7" s="26"/>
    </row>
    <row r="8" spans="1:18" ht="21.75" x14ac:dyDescent="0.5">
      <c r="A8" s="51"/>
      <c r="B8" s="39"/>
      <c r="C8" s="75" t="s">
        <v>272</v>
      </c>
      <c r="D8" s="52"/>
      <c r="E8" s="51"/>
      <c r="F8" s="123"/>
      <c r="G8" s="19"/>
      <c r="H8" s="21"/>
      <c r="I8" s="21"/>
      <c r="J8" s="21"/>
      <c r="K8" s="21"/>
      <c r="L8" s="21"/>
      <c r="M8" s="21"/>
      <c r="N8" s="21"/>
      <c r="O8" s="21"/>
      <c r="P8" s="21"/>
      <c r="Q8" s="21"/>
      <c r="R8" s="20"/>
    </row>
    <row r="9" spans="1:18" ht="21.75" x14ac:dyDescent="0.5">
      <c r="A9" s="51"/>
      <c r="B9" s="39"/>
      <c r="C9" s="75" t="s">
        <v>180</v>
      </c>
      <c r="D9" s="52"/>
      <c r="E9" s="51"/>
      <c r="F9" s="123"/>
      <c r="G9" s="19"/>
      <c r="H9" s="21"/>
      <c r="I9" s="21"/>
      <c r="J9" s="21"/>
      <c r="K9" s="21"/>
      <c r="L9" s="21"/>
      <c r="M9" s="21"/>
      <c r="N9" s="21"/>
      <c r="O9" s="21"/>
      <c r="P9" s="21"/>
      <c r="Q9" s="21"/>
      <c r="R9" s="20"/>
    </row>
    <row r="10" spans="1:18" ht="21.75" x14ac:dyDescent="0.5">
      <c r="A10" s="51"/>
      <c r="B10" s="39"/>
      <c r="C10" s="75" t="s">
        <v>273</v>
      </c>
      <c r="D10" s="52"/>
      <c r="E10" s="51"/>
      <c r="F10" s="123"/>
      <c r="G10" s="1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/>
    </row>
    <row r="11" spans="1:18" ht="21.75" x14ac:dyDescent="0.5">
      <c r="A11" s="51"/>
      <c r="B11" s="39"/>
      <c r="C11" s="75" t="s">
        <v>274</v>
      </c>
      <c r="D11" s="52"/>
      <c r="E11" s="51"/>
      <c r="F11" s="123"/>
      <c r="G11" s="19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0"/>
    </row>
    <row r="12" spans="1:18" ht="21.75" x14ac:dyDescent="0.5">
      <c r="A12" s="47"/>
      <c r="B12" s="40"/>
      <c r="C12" s="74" t="s">
        <v>181</v>
      </c>
      <c r="D12" s="47"/>
      <c r="E12" s="40"/>
      <c r="F12" s="90"/>
      <c r="G12" s="1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0"/>
    </row>
    <row r="13" spans="1:18" ht="21.75" x14ac:dyDescent="0.5">
      <c r="A13" s="51">
        <v>2</v>
      </c>
      <c r="B13" s="39" t="s">
        <v>275</v>
      </c>
      <c r="C13" s="39" t="s">
        <v>276</v>
      </c>
      <c r="D13" s="52">
        <v>22000</v>
      </c>
      <c r="E13" s="44" t="s">
        <v>59</v>
      </c>
      <c r="F13" s="122" t="s">
        <v>60</v>
      </c>
      <c r="G13" s="25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6"/>
    </row>
    <row r="14" spans="1:18" ht="21.75" x14ac:dyDescent="0.5">
      <c r="A14" s="47"/>
      <c r="B14" s="40" t="s">
        <v>182</v>
      </c>
      <c r="C14" s="40" t="s">
        <v>277</v>
      </c>
      <c r="D14" s="47"/>
      <c r="E14" s="40"/>
      <c r="F14" s="90"/>
      <c r="G14" s="2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</row>
    <row r="15" spans="1:18" ht="21.75" x14ac:dyDescent="0.5">
      <c r="A15" s="57"/>
      <c r="B15" s="55"/>
      <c r="C15" s="55"/>
      <c r="D15" s="57"/>
      <c r="E15" s="55"/>
      <c r="F15" s="57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2">
      <c r="D16" s="84"/>
    </row>
    <row r="23" spans="4:18" ht="18.75" x14ac:dyDescent="0.3">
      <c r="R23" s="21"/>
    </row>
    <row r="25" spans="4:18" ht="18.75" x14ac:dyDescent="0.3">
      <c r="D25" s="84"/>
      <c r="R25" s="21"/>
    </row>
  </sheetData>
  <mergeCells count="5">
    <mergeCell ref="A1:R1"/>
    <mergeCell ref="A2:R2"/>
    <mergeCell ref="A3:R3"/>
    <mergeCell ref="A4:R4"/>
    <mergeCell ref="G5:R6"/>
  </mergeCells>
  <pageMargins left="3.937007874015748E-2" right="3.937007874015748E-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บัญชีสรุปโครงการ</vt:lpstr>
      <vt:lpstr>ยุทธศาสตร์ที่ 1 ด้านการเมืองฯ</vt:lpstr>
      <vt:lpstr>ยุทธศาสตร์ที่ 2 ด้านสาธารณูฯ</vt:lpstr>
      <vt:lpstr>ยุทธศาสตร์ที่ 3  </vt:lpstr>
      <vt:lpstr>ยุทธ 4 ภาครัฐ</vt:lpstr>
      <vt:lpstr>ยุทธ 5 ศึกษา</vt:lpstr>
      <vt:lpstr>ครุภัณฑ์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</dc:creator>
  <cp:lastModifiedBy>User</cp:lastModifiedBy>
  <cp:lastPrinted>2020-06-24T06:30:39Z</cp:lastPrinted>
  <dcterms:created xsi:type="dcterms:W3CDTF">2014-07-25T02:26:04Z</dcterms:created>
  <dcterms:modified xsi:type="dcterms:W3CDTF">2021-05-12T08:03:13Z</dcterms:modified>
</cp:coreProperties>
</file>